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<sst xmlns="http://schemas.openxmlformats.org/spreadsheetml/2006/main" count="59" uniqueCount="54">
  <si>
    <t>Код бюджетної класифікації</t>
  </si>
  <si>
    <t>Загальний фонд</t>
  </si>
  <si>
    <t>Спеціальний фонд</t>
  </si>
  <si>
    <t>Найменування</t>
  </si>
  <si>
    <t>010000</t>
  </si>
  <si>
    <t>Державне управління</t>
  </si>
  <si>
    <t>070000</t>
  </si>
  <si>
    <t>Освіта</t>
  </si>
  <si>
    <t>080000</t>
  </si>
  <si>
    <t>090000</t>
  </si>
  <si>
    <t>Соціальний захист та соціальне забезпечення</t>
  </si>
  <si>
    <t>Культура і мистецтво</t>
  </si>
  <si>
    <t>120000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</si>
  <si>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</si>
  <si>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</si>
  <si>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</si>
  <si>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</si>
  <si>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</si>
  <si>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</si>
  <si>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</si>
  <si>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</si>
  <si>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</si>
  <si>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</si>
  <si>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</si>
  <si>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</si>
  <si>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</si>
  <si>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</si>
  <si>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</si>
  <si>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</si>
  <si>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Кошти, що надходять з інших бюджетів</t>
  </si>
  <si>
    <t>Дотації</t>
  </si>
  <si>
    <t>Всього доходів</t>
  </si>
  <si>
    <t>Податок на прибуток підприємств</t>
  </si>
  <si>
    <t>Цільові фонди</t>
  </si>
  <si>
    <t>250912</t>
  </si>
  <si>
    <t>Повернення коштів, наданих для кредитування індивідуальних сільських забудовників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</si>
  <si>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</si>
  <si>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</si>
  <si>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</si>
  <si>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</si>
  <si>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</si>
  <si>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</si>
  <si>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</si>
  <si>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</si>
  <si>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</si>
  <si>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</si>
  <si>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</si>
  <si>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</si>
  <si>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Транспорт, дорожне господарство, зв`язок, телекомунікації та інформатика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</si>
  <si>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</si>
  <si>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Фінансування за рахунок залишків коштів на рахунках бюджетних установ</t>
  </si>
  <si>
    <t>ІНФОРМАЦІЯ ПРО СТАН ВИКОНАННЯ РАЙОННОГО БЮДЖЕТУ ЗА СІЧЕНЬ-БЕРЕЗЕНЬ 2016 РОКУ</t>
  </si>
  <si>
    <t>Фактично виконано за січень-березень 2015 року (грн.)</t>
  </si>
  <si>
    <t>Фактично виконано за січень-березень 2016 року (грн.)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</si>
</sst>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9" fontId="2" fillId="24" borderId="10" xfId="53" applyNumberFormat="1" applyFont="1" applyFill="1" applyBorder="1" applyAlignment="1">
      <alignment horizontal="center"/>
      <protection/>
    </xf>
    <xf numFmtId="0" fontId="2" fillId="24" borderId="10" xfId="53" applyFont="1" applyFill="1" applyBorder="1" applyAlignment="1">
      <alignment horizontal="left" wrapText="1"/>
      <protection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46" sqref="K46"/>
    </sheetView>
  </sheetViews>
  <sheetFormatPr defaultColWidth="9.00390625" defaultRowHeight="12.75"/>
  <cols>
    <col min="1" max="1" width="12.125" style="2" customWidth="1"/>
    <col min="2" max="2" width="40.375" style="9" customWidth="1"/>
    <col min="3" max="4" width="15.125" style="2" customWidth="1"/>
    <col min="5" max="5" width="16.2539062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35" t="s">
        <v>51</v>
      </c>
      <c r="B1" s="35"/>
      <c r="C1" s="35"/>
      <c r="D1" s="35"/>
      <c r="E1" s="35"/>
      <c r="F1" s="35"/>
      <c r="G1" s="35"/>
      <c r="H1" s="35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5.75" customHeight="1">
      <c r="A3" s="36" t="s">
        <v>0</v>
      </c>
      <c r="B3" s="33" t="s">
        <v>3</v>
      </c>
      <c r="C3" s="36" t="s">
        <v>1</v>
      </c>
      <c r="D3" s="36"/>
      <c r="E3" s="36"/>
      <c r="F3" s="36" t="s">
        <v>2</v>
      </c>
      <c r="G3" s="36"/>
      <c r="H3" s="36"/>
    </row>
    <row r="4" spans="1:8" ht="15.75" customHeight="1">
      <c r="A4" s="36"/>
      <c r="B4" s="37"/>
      <c r="C4" s="33" t="s">
        <v>52</v>
      </c>
      <c r="D4" s="33" t="s">
        <v>53</v>
      </c>
      <c r="E4" s="33" t="s">
        <v>46</v>
      </c>
      <c r="F4" s="33" t="s">
        <v>52</v>
      </c>
      <c r="G4" s="33" t="s">
        <v>53</v>
      </c>
      <c r="H4" s="33" t="s">
        <v>46</v>
      </c>
    </row>
    <row r="5" spans="1:8" ht="51" customHeight="1">
      <c r="A5" s="36"/>
      <c r="B5" s="34"/>
      <c r="C5" s="34"/>
      <c r="D5" s="34"/>
      <c r="E5" s="34"/>
      <c r="F5" s="34"/>
      <c r="G5" s="34"/>
      <c r="H5" s="34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4"/>
      <c r="B7" s="5" t="s">
        <v>43</v>
      </c>
      <c r="C7" s="6"/>
      <c r="D7" s="6"/>
      <c r="E7" s="6"/>
      <c r="F7" s="6"/>
      <c r="G7" s="6"/>
      <c r="H7" s="6"/>
    </row>
    <row r="8" spans="1:8" ht="15">
      <c r="A8" s="1">
        <v>10000000</v>
      </c>
      <c r="B8" s="8" t="s">
        <v>20</v>
      </c>
      <c r="C8" s="21">
        <f>C9</f>
        <v>3760709.48</v>
      </c>
      <c r="D8" s="21">
        <f>D9</f>
        <v>5266292.12</v>
      </c>
      <c r="E8" s="21">
        <f>D8-C8</f>
        <v>1505582.6400000001</v>
      </c>
      <c r="F8" s="21"/>
      <c r="G8" s="21"/>
      <c r="H8" s="21"/>
    </row>
    <row r="9" spans="1:8" ht="28.5" customHeight="1">
      <c r="A9" s="1">
        <v>11000000</v>
      </c>
      <c r="B9" s="10" t="s">
        <v>21</v>
      </c>
      <c r="C9" s="21">
        <f>C10+C11</f>
        <v>3760709.48</v>
      </c>
      <c r="D9" s="21">
        <f>D10+D11</f>
        <v>5266292.12</v>
      </c>
      <c r="E9" s="21">
        <f aca="true" t="shared" si="0" ref="E9:E25">D9-C9</f>
        <v>1505582.6400000001</v>
      </c>
      <c r="F9" s="21"/>
      <c r="G9" s="21"/>
      <c r="H9" s="21"/>
    </row>
    <row r="10" spans="1:9" ht="15">
      <c r="A10" s="1">
        <v>11010000</v>
      </c>
      <c r="B10" s="10" t="s">
        <v>38</v>
      </c>
      <c r="C10" s="21">
        <v>3760335.48</v>
      </c>
      <c r="D10" s="21">
        <v>5265811.12</v>
      </c>
      <c r="E10" s="21">
        <f t="shared" si="0"/>
        <v>1505475.6400000001</v>
      </c>
      <c r="F10" s="21"/>
      <c r="G10" s="21"/>
      <c r="H10" s="21"/>
      <c r="I10" s="7"/>
    </row>
    <row r="11" spans="1:9" ht="15">
      <c r="A11" s="1">
        <v>11020000</v>
      </c>
      <c r="B11" s="10" t="s">
        <v>32</v>
      </c>
      <c r="C11" s="21">
        <v>374</v>
      </c>
      <c r="D11" s="21">
        <v>481</v>
      </c>
      <c r="E11" s="21">
        <f t="shared" si="0"/>
        <v>107</v>
      </c>
      <c r="F11" s="21"/>
      <c r="G11" s="21"/>
      <c r="H11" s="21"/>
      <c r="I11" s="7"/>
    </row>
    <row r="12" spans="1:8" ht="15">
      <c r="A12" s="1">
        <v>20000000</v>
      </c>
      <c r="B12" s="8" t="s">
        <v>22</v>
      </c>
      <c r="C12" s="21">
        <f>C13+C14+C15+C16</f>
        <v>15429.880000000001</v>
      </c>
      <c r="D12" s="21">
        <f>D13+D14+D15+D16</f>
        <v>16174.29</v>
      </c>
      <c r="E12" s="21">
        <f t="shared" si="0"/>
        <v>744.4099999999999</v>
      </c>
      <c r="F12" s="21">
        <f>F13+F14+F15+F16</f>
        <v>357312.57</v>
      </c>
      <c r="G12" s="21">
        <f>G13+G14+G15+G16</f>
        <v>414770.15</v>
      </c>
      <c r="H12" s="21">
        <f>G12-F12</f>
        <v>57457.580000000016</v>
      </c>
    </row>
    <row r="13" spans="1:8" ht="30">
      <c r="A13" s="1">
        <v>21000000</v>
      </c>
      <c r="B13" s="11" t="s">
        <v>23</v>
      </c>
      <c r="C13" s="21"/>
      <c r="D13" s="21"/>
      <c r="E13" s="21"/>
      <c r="F13" s="21"/>
      <c r="G13" s="21">
        <v>2941.5</v>
      </c>
      <c r="H13" s="21">
        <f aca="true" t="shared" si="1" ref="H13:H25">G13-F13</f>
        <v>2941.5</v>
      </c>
    </row>
    <row r="14" spans="1:8" ht="30" customHeight="1">
      <c r="A14" s="1">
        <v>22000000</v>
      </c>
      <c r="B14" s="8" t="s">
        <v>24</v>
      </c>
      <c r="C14" s="21">
        <v>12249.03</v>
      </c>
      <c r="D14" s="21">
        <v>13660.66</v>
      </c>
      <c r="E14" s="21">
        <f t="shared" si="0"/>
        <v>1411.6299999999992</v>
      </c>
      <c r="F14" s="21"/>
      <c r="G14" s="21"/>
      <c r="H14" s="21"/>
    </row>
    <row r="15" spans="1:8" ht="15">
      <c r="A15" s="1">
        <v>24000000</v>
      </c>
      <c r="B15" s="8" t="s">
        <v>25</v>
      </c>
      <c r="C15" s="21">
        <v>3180.85</v>
      </c>
      <c r="D15" s="21">
        <v>2513.63</v>
      </c>
      <c r="E15" s="21">
        <f t="shared" si="0"/>
        <v>-667.2199999999998</v>
      </c>
      <c r="F15" s="21"/>
      <c r="G15" s="21"/>
      <c r="H15" s="21"/>
    </row>
    <row r="16" spans="1:8" ht="15" customHeight="1">
      <c r="A16" s="1">
        <v>25000000</v>
      </c>
      <c r="B16" s="11" t="s">
        <v>26</v>
      </c>
      <c r="C16" s="21"/>
      <c r="D16" s="21"/>
      <c r="E16" s="21"/>
      <c r="F16" s="21">
        <v>357312.57</v>
      </c>
      <c r="G16" s="21">
        <v>411828.65</v>
      </c>
      <c r="H16" s="21">
        <f t="shared" si="1"/>
        <v>54516.080000000016</v>
      </c>
    </row>
    <row r="17" spans="1:8" ht="15" customHeight="1" hidden="1">
      <c r="A17" s="1">
        <v>50000000</v>
      </c>
      <c r="B17" s="11" t="s">
        <v>33</v>
      </c>
      <c r="C17" s="21"/>
      <c r="D17" s="21"/>
      <c r="E17" s="21"/>
      <c r="F17" s="21">
        <f>SUM(F18)</f>
        <v>0</v>
      </c>
      <c r="G17" s="21">
        <f>SUM(G18)</f>
        <v>0</v>
      </c>
      <c r="H17" s="21">
        <f t="shared" si="1"/>
        <v>0</v>
      </c>
    </row>
    <row r="18" spans="1:8" ht="15" customHeight="1" hidden="1">
      <c r="A18" s="1">
        <v>50110000</v>
      </c>
      <c r="B18" s="11" t="s">
        <v>49</v>
      </c>
      <c r="C18" s="21"/>
      <c r="D18" s="21"/>
      <c r="E18" s="21"/>
      <c r="F18" s="21"/>
      <c r="G18" s="21"/>
      <c r="H18" s="21">
        <f t="shared" si="1"/>
        <v>0</v>
      </c>
    </row>
    <row r="19" spans="1:10" ht="15">
      <c r="A19" s="1"/>
      <c r="B19" s="12" t="s">
        <v>27</v>
      </c>
      <c r="C19" s="22">
        <f>SUM(C8+C12+C17)</f>
        <v>3776139.36</v>
      </c>
      <c r="D19" s="22">
        <f>SUM(D8+D12+D17)</f>
        <v>5282466.41</v>
      </c>
      <c r="E19" s="22">
        <f t="shared" si="0"/>
        <v>1506327.0500000003</v>
      </c>
      <c r="F19" s="22">
        <f>SUM(F8+F12+F17)</f>
        <v>357312.57</v>
      </c>
      <c r="G19" s="22">
        <f>SUM(G8+G12+G17)</f>
        <v>414770.15</v>
      </c>
      <c r="H19" s="22">
        <f t="shared" si="1"/>
        <v>57457.580000000016</v>
      </c>
      <c r="J19" s="7"/>
    </row>
    <row r="20" spans="1:8" ht="15">
      <c r="A20" s="1">
        <v>40000000</v>
      </c>
      <c r="B20" s="11" t="s">
        <v>18</v>
      </c>
      <c r="C20" s="21">
        <f>C21</f>
        <v>25876690.45</v>
      </c>
      <c r="D20" s="21">
        <f>D21</f>
        <v>49126682.77</v>
      </c>
      <c r="E20" s="21">
        <f t="shared" si="0"/>
        <v>23249992.320000004</v>
      </c>
      <c r="F20" s="21">
        <f>F21</f>
        <v>0</v>
      </c>
      <c r="G20" s="21">
        <f>G21</f>
        <v>708770</v>
      </c>
      <c r="H20" s="21">
        <f t="shared" si="1"/>
        <v>708770</v>
      </c>
    </row>
    <row r="21" spans="1:8" ht="15">
      <c r="A21" s="1">
        <v>41000000</v>
      </c>
      <c r="B21" s="11" t="s">
        <v>28</v>
      </c>
      <c r="C21" s="21">
        <f>C22+C23+C24</f>
        <v>25876690.45</v>
      </c>
      <c r="D21" s="21">
        <f>D22+D23+D24</f>
        <v>49126682.77</v>
      </c>
      <c r="E21" s="21">
        <f t="shared" si="0"/>
        <v>23249992.320000004</v>
      </c>
      <c r="F21" s="21">
        <f>F22+F23+F24</f>
        <v>0</v>
      </c>
      <c r="G21" s="21">
        <f>G22+G23+G24</f>
        <v>708770</v>
      </c>
      <c r="H21" s="21">
        <f t="shared" si="1"/>
        <v>708770</v>
      </c>
    </row>
    <row r="22" spans="1:8" ht="14.25" customHeight="1" hidden="1">
      <c r="A22" s="1">
        <v>41010000</v>
      </c>
      <c r="B22" s="11" t="s">
        <v>29</v>
      </c>
      <c r="C22" s="21"/>
      <c r="D22" s="21"/>
      <c r="E22" s="21">
        <f t="shared" si="0"/>
        <v>0</v>
      </c>
      <c r="F22" s="21"/>
      <c r="G22" s="21"/>
      <c r="H22" s="21"/>
    </row>
    <row r="23" spans="1:8" ht="15">
      <c r="A23" s="1">
        <v>41020000</v>
      </c>
      <c r="B23" s="8" t="s">
        <v>30</v>
      </c>
      <c r="C23" s="21">
        <v>1777790</v>
      </c>
      <c r="D23" s="21">
        <v>1691418</v>
      </c>
      <c r="E23" s="21">
        <f t="shared" si="0"/>
        <v>-86372</v>
      </c>
      <c r="F23" s="21"/>
      <c r="G23" s="21"/>
      <c r="H23" s="21"/>
    </row>
    <row r="24" spans="1:8" ht="15">
      <c r="A24" s="1">
        <v>41030000</v>
      </c>
      <c r="B24" s="8" t="s">
        <v>36</v>
      </c>
      <c r="C24" s="21">
        <v>24098900.45</v>
      </c>
      <c r="D24" s="21">
        <v>47435264.77</v>
      </c>
      <c r="E24" s="21">
        <f t="shared" si="0"/>
        <v>23336364.320000004</v>
      </c>
      <c r="F24" s="21"/>
      <c r="G24" s="21">
        <v>708770</v>
      </c>
      <c r="H24" s="21">
        <f t="shared" si="1"/>
        <v>708770</v>
      </c>
    </row>
    <row r="25" spans="1:11" ht="15" customHeight="1">
      <c r="A25" s="13"/>
      <c r="B25" s="14" t="s">
        <v>31</v>
      </c>
      <c r="C25" s="23">
        <f>SUM(C19+C20)</f>
        <v>29652829.81</v>
      </c>
      <c r="D25" s="23">
        <f>SUM(D19+D20)</f>
        <v>54409149.18000001</v>
      </c>
      <c r="E25" s="22">
        <f t="shared" si="0"/>
        <v>24756319.37000001</v>
      </c>
      <c r="F25" s="23">
        <f>SUM(F19+F20)</f>
        <v>357312.57</v>
      </c>
      <c r="G25" s="23">
        <f>SUM(G19+G20)</f>
        <v>1123540.15</v>
      </c>
      <c r="H25" s="22">
        <f t="shared" si="1"/>
        <v>766227.5799999998</v>
      </c>
      <c r="J25" s="7"/>
      <c r="K25" s="7"/>
    </row>
    <row r="26" spans="1:8" ht="15">
      <c r="A26" s="13"/>
      <c r="B26" s="16" t="s">
        <v>44</v>
      </c>
      <c r="C26" s="28"/>
      <c r="D26" s="20"/>
      <c r="E26" s="28"/>
      <c r="F26" s="28"/>
      <c r="G26" s="28"/>
      <c r="H26" s="28"/>
    </row>
    <row r="27" spans="1:8" ht="15">
      <c r="A27" s="17" t="s">
        <v>4</v>
      </c>
      <c r="B27" s="18" t="s">
        <v>5</v>
      </c>
      <c r="C27" s="21">
        <v>261128.71</v>
      </c>
      <c r="D27" s="21">
        <v>241944.91</v>
      </c>
      <c r="E27" s="21">
        <f>D27-C27</f>
        <v>-19183.79999999999</v>
      </c>
      <c r="F27" s="21"/>
      <c r="G27" s="21"/>
      <c r="H27" s="21">
        <f aca="true" t="shared" si="2" ref="H27:H48">G27-F27</f>
        <v>0</v>
      </c>
    </row>
    <row r="28" spans="1:8" ht="15">
      <c r="A28" s="17" t="s">
        <v>6</v>
      </c>
      <c r="B28" s="18" t="s">
        <v>7</v>
      </c>
      <c r="C28" s="21">
        <v>10039901.04</v>
      </c>
      <c r="D28" s="21">
        <v>11133766.79</v>
      </c>
      <c r="E28" s="21">
        <f aca="true" t="shared" si="3" ref="E28:E48">D28-C28</f>
        <v>1093865.75</v>
      </c>
      <c r="F28" s="21">
        <v>299633.13</v>
      </c>
      <c r="G28" s="21">
        <v>382091.29</v>
      </c>
      <c r="H28" s="21">
        <f t="shared" si="2"/>
        <v>82458.15999999997</v>
      </c>
    </row>
    <row r="29" spans="1:8" ht="15">
      <c r="A29" s="17" t="s">
        <v>8</v>
      </c>
      <c r="B29" s="18" t="s">
        <v>47</v>
      </c>
      <c r="C29" s="21">
        <v>2670389.27</v>
      </c>
      <c r="D29" s="21">
        <v>3228232.75</v>
      </c>
      <c r="E29" s="21">
        <f t="shared" si="3"/>
        <v>557843.48</v>
      </c>
      <c r="F29" s="21"/>
      <c r="G29" s="21">
        <v>146586.83</v>
      </c>
      <c r="H29" s="21">
        <f t="shared" si="2"/>
        <v>146586.83</v>
      </c>
    </row>
    <row r="30" spans="1:8" ht="27" customHeight="1">
      <c r="A30" s="17" t="s">
        <v>9</v>
      </c>
      <c r="B30" s="8" t="s">
        <v>10</v>
      </c>
      <c r="C30" s="21">
        <v>12303633.38</v>
      </c>
      <c r="D30" s="21">
        <v>34127088.04</v>
      </c>
      <c r="E30" s="21">
        <f t="shared" si="3"/>
        <v>21823454.659999996</v>
      </c>
      <c r="F30" s="21">
        <v>16850.07</v>
      </c>
      <c r="G30" s="21">
        <v>27351.33</v>
      </c>
      <c r="H30" s="21">
        <f t="shared" si="2"/>
        <v>10501.260000000002</v>
      </c>
    </row>
    <row r="31" spans="1:8" ht="15">
      <c r="A31" s="1">
        <v>110000</v>
      </c>
      <c r="B31" s="18" t="s">
        <v>11</v>
      </c>
      <c r="C31" s="21">
        <v>1504110.17</v>
      </c>
      <c r="D31" s="21">
        <v>1724538.74</v>
      </c>
      <c r="E31" s="21">
        <f t="shared" si="3"/>
        <v>220428.57000000007</v>
      </c>
      <c r="F31" s="21">
        <v>6897</v>
      </c>
      <c r="G31" s="21">
        <v>239435</v>
      </c>
      <c r="H31" s="21">
        <f t="shared" si="2"/>
        <v>232538</v>
      </c>
    </row>
    <row r="32" spans="1:8" ht="15" hidden="1">
      <c r="A32" s="17" t="s">
        <v>12</v>
      </c>
      <c r="B32" s="8" t="s">
        <v>13</v>
      </c>
      <c r="C32" s="21"/>
      <c r="D32" s="21"/>
      <c r="E32" s="21">
        <f t="shared" si="3"/>
        <v>0</v>
      </c>
      <c r="F32" s="21"/>
      <c r="G32" s="21"/>
      <c r="H32" s="21"/>
    </row>
    <row r="33" spans="1:8" ht="15">
      <c r="A33" s="1">
        <v>130000</v>
      </c>
      <c r="B33" s="18" t="s">
        <v>14</v>
      </c>
      <c r="C33" s="21">
        <v>128549.82</v>
      </c>
      <c r="D33" s="21">
        <v>169829.16</v>
      </c>
      <c r="E33" s="21">
        <f t="shared" si="3"/>
        <v>41279.34</v>
      </c>
      <c r="F33" s="21"/>
      <c r="G33" s="21"/>
      <c r="H33" s="21">
        <f t="shared" si="2"/>
        <v>0</v>
      </c>
    </row>
    <row r="34" spans="1:8" ht="15">
      <c r="A34" s="1">
        <v>150000</v>
      </c>
      <c r="B34" s="18" t="s">
        <v>15</v>
      </c>
      <c r="C34" s="21"/>
      <c r="D34" s="21"/>
      <c r="E34" s="21"/>
      <c r="F34" s="21"/>
      <c r="G34" s="21">
        <v>176640.74</v>
      </c>
      <c r="H34" s="21">
        <f t="shared" si="2"/>
        <v>176640.74</v>
      </c>
    </row>
    <row r="35" spans="1:8" ht="30" customHeight="1">
      <c r="A35" s="1">
        <v>170000</v>
      </c>
      <c r="B35" s="8" t="s">
        <v>48</v>
      </c>
      <c r="C35" s="21">
        <v>113043.86</v>
      </c>
      <c r="D35" s="21"/>
      <c r="E35" s="21">
        <f t="shared" si="3"/>
        <v>-113043.86</v>
      </c>
      <c r="F35" s="21"/>
      <c r="G35" s="21"/>
      <c r="H35" s="21"/>
    </row>
    <row r="36" spans="1:8" ht="30">
      <c r="A36" s="1">
        <v>210000</v>
      </c>
      <c r="B36" s="8" t="s">
        <v>16</v>
      </c>
      <c r="C36" s="21"/>
      <c r="D36" s="21">
        <v>39987.5</v>
      </c>
      <c r="E36" s="21">
        <f t="shared" si="3"/>
        <v>39987.5</v>
      </c>
      <c r="F36" s="21"/>
      <c r="G36" s="21"/>
      <c r="H36" s="21"/>
    </row>
    <row r="37" spans="1:8" ht="15" hidden="1">
      <c r="A37" s="1">
        <v>240000</v>
      </c>
      <c r="B37" s="8" t="s">
        <v>33</v>
      </c>
      <c r="C37" s="21"/>
      <c r="D37" s="21"/>
      <c r="E37" s="21"/>
      <c r="F37" s="21"/>
      <c r="G37" s="21"/>
      <c r="H37" s="21">
        <f t="shared" si="2"/>
        <v>0</v>
      </c>
    </row>
    <row r="38" spans="1:8" ht="15" customHeight="1">
      <c r="A38" s="1">
        <v>250000</v>
      </c>
      <c r="B38" s="8" t="s">
        <v>17</v>
      </c>
      <c r="C38" s="21">
        <v>28021.94</v>
      </c>
      <c r="D38" s="21">
        <v>132796.32</v>
      </c>
      <c r="E38" s="21">
        <f t="shared" si="3"/>
        <v>104774.38</v>
      </c>
      <c r="F38" s="21"/>
      <c r="G38" s="21"/>
      <c r="H38" s="21">
        <f t="shared" si="2"/>
        <v>0</v>
      </c>
    </row>
    <row r="39" spans="1:10" ht="15">
      <c r="A39" s="1">
        <v>250300</v>
      </c>
      <c r="B39" s="8" t="s">
        <v>18</v>
      </c>
      <c r="C39" s="21"/>
      <c r="D39" s="27">
        <f>1657595+114940</f>
        <v>1772535</v>
      </c>
      <c r="E39" s="21">
        <f t="shared" si="3"/>
        <v>1772535</v>
      </c>
      <c r="F39" s="21"/>
      <c r="G39" s="21">
        <v>60000</v>
      </c>
      <c r="H39" s="21">
        <f t="shared" si="2"/>
        <v>60000</v>
      </c>
      <c r="J39" s="7"/>
    </row>
    <row r="40" spans="1:8" ht="46.5" customHeight="1" hidden="1">
      <c r="A40" s="1">
        <v>250909</v>
      </c>
      <c r="B40" s="8" t="s">
        <v>37</v>
      </c>
      <c r="C40" s="21"/>
      <c r="D40" s="21"/>
      <c r="E40" s="21">
        <f t="shared" si="3"/>
        <v>0</v>
      </c>
      <c r="F40" s="21"/>
      <c r="G40" s="21"/>
      <c r="H40" s="21">
        <f t="shared" si="2"/>
        <v>0</v>
      </c>
    </row>
    <row r="41" spans="1:11" ht="42.75" customHeight="1" hidden="1">
      <c r="A41" s="24" t="s">
        <v>34</v>
      </c>
      <c r="B41" s="25" t="s">
        <v>35</v>
      </c>
      <c r="C41" s="27"/>
      <c r="D41" s="21"/>
      <c r="E41" s="21">
        <f t="shared" si="3"/>
        <v>0</v>
      </c>
      <c r="F41" s="21"/>
      <c r="G41" s="21"/>
      <c r="H41" s="27">
        <f t="shared" si="2"/>
        <v>0</v>
      </c>
      <c r="J41" s="7"/>
      <c r="K41" s="7"/>
    </row>
    <row r="42" spans="1:10" ht="20.25" customHeight="1">
      <c r="A42" s="19"/>
      <c r="B42" s="14" t="s">
        <v>19</v>
      </c>
      <c r="C42" s="22">
        <f>SUM(C27:C41)</f>
        <v>27048778.19</v>
      </c>
      <c r="D42" s="22">
        <f>SUM(D27:D41)</f>
        <v>52570719.20999999</v>
      </c>
      <c r="E42" s="22">
        <f t="shared" si="3"/>
        <v>25521941.019999992</v>
      </c>
      <c r="F42" s="22">
        <f>SUM(F27:F41)</f>
        <v>323380.2</v>
      </c>
      <c r="G42" s="22">
        <f>SUM(G27:G41)</f>
        <v>1032105.19</v>
      </c>
      <c r="H42" s="22">
        <f t="shared" si="2"/>
        <v>708724.99</v>
      </c>
      <c r="I42" s="7"/>
      <c r="J42" s="7"/>
    </row>
    <row r="43" spans="1:8" ht="15">
      <c r="A43" s="13"/>
      <c r="B43" s="16" t="s">
        <v>45</v>
      </c>
      <c r="C43" s="29"/>
      <c r="D43" s="31"/>
      <c r="E43" s="29"/>
      <c r="F43" s="29"/>
      <c r="G43" s="31"/>
      <c r="H43" s="30"/>
    </row>
    <row r="44" spans="1:8" ht="15.75" customHeight="1">
      <c r="A44" s="1">
        <v>200000</v>
      </c>
      <c r="B44" s="18" t="s">
        <v>39</v>
      </c>
      <c r="C44" s="26">
        <v>-2604051.62</v>
      </c>
      <c r="D44" s="26">
        <v>-1838429.97</v>
      </c>
      <c r="E44" s="21">
        <f t="shared" si="3"/>
        <v>765621.6500000001</v>
      </c>
      <c r="F44" s="26">
        <v>-33932.37</v>
      </c>
      <c r="G44" s="26">
        <v>-91434.96</v>
      </c>
      <c r="H44" s="21">
        <f t="shared" si="2"/>
        <v>-57502.590000000004</v>
      </c>
    </row>
    <row r="45" spans="1:10" ht="27.75" customHeight="1">
      <c r="A45" s="1">
        <v>205000</v>
      </c>
      <c r="B45" s="8" t="s">
        <v>50</v>
      </c>
      <c r="C45" s="32">
        <v>-600919.33</v>
      </c>
      <c r="D45" s="32">
        <v>-666008.57</v>
      </c>
      <c r="E45" s="21">
        <f t="shared" si="3"/>
        <v>-65089.23999999999</v>
      </c>
      <c r="F45" s="32">
        <v>-65532.37</v>
      </c>
      <c r="G45" s="32">
        <v>-422934.2</v>
      </c>
      <c r="H45" s="21">
        <f t="shared" si="2"/>
        <v>-357401.83</v>
      </c>
      <c r="J45" s="7"/>
    </row>
    <row r="46" spans="1:8" ht="28.5" customHeight="1">
      <c r="A46" s="1">
        <v>208000</v>
      </c>
      <c r="B46" s="8" t="s">
        <v>40</v>
      </c>
      <c r="C46" s="26">
        <v>-2003132.29</v>
      </c>
      <c r="D46" s="26">
        <v>-1172421.4</v>
      </c>
      <c r="E46" s="21">
        <f t="shared" si="3"/>
        <v>830710.8900000001</v>
      </c>
      <c r="F46" s="26">
        <v>31600</v>
      </c>
      <c r="G46" s="26">
        <v>331499.24</v>
      </c>
      <c r="H46" s="21">
        <f>G46-F46</f>
        <v>299899.24</v>
      </c>
    </row>
    <row r="47" spans="1:8" ht="15.75" customHeight="1">
      <c r="A47" s="1">
        <v>600000</v>
      </c>
      <c r="B47" s="18" t="s">
        <v>41</v>
      </c>
      <c r="C47" s="26">
        <v>-2604051.62</v>
      </c>
      <c r="D47" s="26">
        <v>-1838429.97</v>
      </c>
      <c r="E47" s="21">
        <f t="shared" si="3"/>
        <v>765621.6500000001</v>
      </c>
      <c r="F47" s="26">
        <v>-33932.37</v>
      </c>
      <c r="G47" s="26">
        <v>-91434.96</v>
      </c>
      <c r="H47" s="21">
        <f t="shared" si="2"/>
        <v>-57502.590000000004</v>
      </c>
    </row>
    <row r="48" spans="1:8" ht="15.75" customHeight="1">
      <c r="A48" s="1">
        <v>602000</v>
      </c>
      <c r="B48" s="18" t="s">
        <v>42</v>
      </c>
      <c r="C48" s="26">
        <v>-2604051.62</v>
      </c>
      <c r="D48" s="26">
        <v>-1838429.97</v>
      </c>
      <c r="E48" s="21">
        <f t="shared" si="3"/>
        <v>765621.6500000001</v>
      </c>
      <c r="F48" s="26">
        <v>-33932.37</v>
      </c>
      <c r="G48" s="26">
        <v>-91434.96</v>
      </c>
      <c r="H48" s="21">
        <f t="shared" si="2"/>
        <v>-57502.590000000004</v>
      </c>
    </row>
    <row r="49" spans="1:8" ht="15.75" customHeight="1" hidden="1">
      <c r="A49" s="1"/>
      <c r="B49" s="18"/>
      <c r="C49" s="26"/>
      <c r="D49" s="26"/>
      <c r="E49" s="21"/>
      <c r="F49" s="26"/>
      <c r="G49" s="26"/>
      <c r="H49" s="21"/>
    </row>
    <row r="50" spans="1:8" ht="15.75" customHeight="1" hidden="1">
      <c r="A50" s="1"/>
      <c r="B50" s="18"/>
      <c r="C50" s="26"/>
      <c r="D50" s="26"/>
      <c r="E50" s="21"/>
      <c r="F50" s="26"/>
      <c r="G50" s="26"/>
      <c r="H50" s="21"/>
    </row>
    <row r="51" spans="1:8" ht="15" hidden="1">
      <c r="A51" s="1"/>
      <c r="B51" s="8"/>
      <c r="C51" s="26"/>
      <c r="D51" s="26"/>
      <c r="E51" s="21"/>
      <c r="F51" s="26"/>
      <c r="G51" s="26"/>
      <c r="H51" s="21"/>
    </row>
  </sheetData>
  <sheetProtection/>
  <mergeCells count="11">
    <mergeCell ref="F4:F5"/>
    <mergeCell ref="G4:G5"/>
    <mergeCell ref="H4:H5"/>
    <mergeCell ref="A1:H1"/>
    <mergeCell ref="A3:A5"/>
    <mergeCell ref="B3:B5"/>
    <mergeCell ref="C3:E3"/>
    <mergeCell ref="F3:H3"/>
    <mergeCell ref="C4:C5"/>
    <mergeCell ref="D4:D5"/>
    <mergeCell ref="E4:E5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Лубни</cp:lastModifiedBy>
  <cp:lastPrinted>2016-05-06T07:52:55Z</cp:lastPrinted>
  <dcterms:created xsi:type="dcterms:W3CDTF">2012-03-01T06:56:29Z</dcterms:created>
  <dcterms:modified xsi:type="dcterms:W3CDTF">2016-05-10T10:24:51Z</dcterms:modified>
  <cp:category/>
  <cp:version/>
  <cp:contentType/>
  <cp:contentStatus/>
</cp:coreProperties>
</file>