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'Лист1'!$3:$6</definedName>
  </definedNames>
  <calcPr fullCalcOnLoad="1"/>
</workbook>
</file>

<file path=xl/sharedStrings.xml><?xml version="1.0" encoding="utf-8"?>
<sst xmlns="http://schemas.openxmlformats.org/spreadsheetml/2006/main" count="57" uniqueCount="53">
  <si>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</si>
  <si>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</si>
  <si>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</si>
  <si>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</si>
  <si>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</si>
  <si>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</si>
  <si>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</si>
  <si>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</si>
  <si>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Засоби масової інформації</t>
  </si>
  <si>
    <t>Фізична культура і спорт</t>
  </si>
  <si>
    <t>Будівництво</t>
  </si>
  <si>
    <t>Запобігання та ліквідація надзвичайних ситуацій та наслідків стихійного лиха</t>
  </si>
  <si>
    <t>Видатки, не віднесені до основних груп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</si>
  <si>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</si>
  <si>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</si>
  <si>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</si>
  <si>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</si>
  <si>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</si>
  <si>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 xml:space="preserve">Доходи від  власності та підприємницької діяльності </t>
  </si>
  <si>
    <t>Адміністративні збори та платежі, доходи від некомерційної господарської діяльності </t>
  </si>
  <si>
    <t>Інші неподаткові надходження</t>
  </si>
  <si>
    <t>Власні надходження бюджетних установ</t>
  </si>
  <si>
    <t>Разом доходів</t>
  </si>
  <si>
    <t>Від органів державного управління</t>
  </si>
  <si>
    <t>Дотації</t>
  </si>
  <si>
    <t>Всього доходів</t>
  </si>
  <si>
    <t>Податок на прибуток підприємств</t>
  </si>
  <si>
    <t>Цільові фонди</t>
  </si>
  <si>
    <t>Субвенції</t>
  </si>
  <si>
    <t>Повернення кредитів, наданих для кредитування громадян на будівництво (реконструкцію) та придбання житла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</si>
  <si>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</si>
  <si>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</si>
  <si>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</si>
  <si>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</si>
  <si>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</si>
  <si>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</si>
  <si>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</si>
  <si>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</si>
  <si>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</si>
  <si>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</si>
  <si>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Транспорт, дорожне господарство, зв`язок, телекомунікації та інформатика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</si>
  <si>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</si>
  <si>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Фінансування за рахунок залишків коштів на рахунках бюджетних установ</t>
  </si>
  <si>
    <t>Фактично виконано за січень-червень 2016 року (грн.)</t>
  </si>
  <si>
    <t>ІНФОРМАЦІЯ ПРО СТАН ВИКОНАННЯ РАЙОННОГО БЮДЖЕТУ ЗА СІЧЕНЬ-ЧЕРВЕНЬ 2017 РОКУ</t>
  </si>
  <si>
    <t>Фактично виконано за січень-червень 2017 року (грн.)</t>
  </si>
  <si>
    <t>0100</t>
  </si>
  <si>
    <t>1000</t>
  </si>
  <si>
    <t>2000</t>
  </si>
  <si>
    <t>3000</t>
  </si>
  <si>
    <t>7200</t>
  </si>
  <si>
    <t>*</t>
  </si>
  <si>
    <t xml:space="preserve"> У зв`язку  з від`єднанням  бюджетів 11 сільських рад, які увійшли до складу об`єднаної територіальної громади відбулося зменшення дохідної та видаткової частини районного бюджету за 1 півріччя 2017 року порівняно з відповідним періодом минулого року.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</si>
</sst>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00"/>
    <numFmt numFmtId="184" formatCode="0.0000"/>
    <numFmt numFmtId="185" formatCode="0.000"/>
    <numFmt numFmtId="186" formatCode="0.0"/>
    <numFmt numFmtId="187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6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5" fillId="0" borderId="10" xfId="52" applyFont="1" applyFill="1" applyBorder="1" applyAlignment="1" applyProtection="1">
      <alignment horizontal="left" wrapText="1"/>
      <protection/>
    </xf>
    <xf numFmtId="0" fontId="5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4" fontId="8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40" sqref="H40"/>
    </sheetView>
  </sheetViews>
  <sheetFormatPr defaultColWidth="9.00390625" defaultRowHeight="12.75"/>
  <cols>
    <col min="1" max="1" width="12.125" style="2" customWidth="1"/>
    <col min="2" max="2" width="40.375" style="9" customWidth="1"/>
    <col min="3" max="4" width="15.125" style="2" customWidth="1"/>
    <col min="5" max="5" width="15.625" style="2" customWidth="1"/>
    <col min="6" max="7" width="14.25390625" style="2" customWidth="1"/>
    <col min="8" max="8" width="13.875" style="2" customWidth="1"/>
    <col min="9" max="9" width="11.00390625" style="2" customWidth="1"/>
    <col min="10" max="10" width="15.375" style="2" customWidth="1"/>
    <col min="11" max="11" width="13.25390625" style="2" bestFit="1" customWidth="1"/>
    <col min="12" max="16384" width="9.125" style="2" customWidth="1"/>
  </cols>
  <sheetData>
    <row r="1" spans="1:8" ht="21.75" customHeight="1">
      <c r="A1" s="24" t="s">
        <v>44</v>
      </c>
      <c r="B1" s="24"/>
      <c r="C1" s="24"/>
      <c r="D1" s="24"/>
      <c r="E1" s="24"/>
      <c r="F1" s="24"/>
      <c r="G1" s="24"/>
      <c r="H1" s="24"/>
    </row>
    <row r="2" spans="1:8" ht="15" customHeight="1">
      <c r="A2" s="15"/>
      <c r="B2" s="15"/>
      <c r="C2" s="15"/>
      <c r="D2" s="15"/>
      <c r="E2" s="15"/>
      <c r="F2" s="15"/>
      <c r="G2" s="15"/>
      <c r="H2" s="15"/>
    </row>
    <row r="3" spans="1:8" ht="15.75" customHeight="1">
      <c r="A3" s="25" t="s">
        <v>0</v>
      </c>
      <c r="B3" s="26" t="s">
        <v>3</v>
      </c>
      <c r="C3" s="25" t="s">
        <v>1</v>
      </c>
      <c r="D3" s="25"/>
      <c r="E3" s="25"/>
      <c r="F3" s="25" t="s">
        <v>2</v>
      </c>
      <c r="G3" s="25"/>
      <c r="H3" s="25"/>
    </row>
    <row r="4" spans="1:8" ht="15.75" customHeight="1">
      <c r="A4" s="25"/>
      <c r="B4" s="27"/>
      <c r="C4" s="26" t="s">
        <v>43</v>
      </c>
      <c r="D4" s="26" t="s">
        <v>45</v>
      </c>
      <c r="E4" s="26" t="s">
        <v>38</v>
      </c>
      <c r="F4" s="26" t="s">
        <v>43</v>
      </c>
      <c r="G4" s="26" t="s">
        <v>45</v>
      </c>
      <c r="H4" s="26" t="s">
        <v>38</v>
      </c>
    </row>
    <row r="5" spans="1:8" ht="51" customHeight="1">
      <c r="A5" s="25"/>
      <c r="B5" s="28"/>
      <c r="C5" s="28"/>
      <c r="D5" s="28"/>
      <c r="E5" s="28"/>
      <c r="F5" s="28"/>
      <c r="G5" s="28"/>
      <c r="H5" s="28"/>
    </row>
    <row r="6" spans="1:8" ht="15">
      <c r="A6" s="1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8" ht="15">
      <c r="A7" s="4"/>
      <c r="B7" s="5" t="s">
        <v>35</v>
      </c>
      <c r="C7" s="6"/>
      <c r="D7" s="6"/>
      <c r="E7" s="6"/>
      <c r="F7" s="6"/>
      <c r="G7" s="6"/>
      <c r="H7" s="6"/>
    </row>
    <row r="8" spans="1:8" ht="15">
      <c r="A8" s="1">
        <v>10000000</v>
      </c>
      <c r="B8" s="8" t="s">
        <v>15</v>
      </c>
      <c r="C8" s="20">
        <f>C9</f>
        <v>12175377.95</v>
      </c>
      <c r="D8" s="20">
        <f>D9</f>
        <v>7984210.34</v>
      </c>
      <c r="E8" s="20">
        <f>D8-C8</f>
        <v>-4191167.6099999994</v>
      </c>
      <c r="F8" s="20"/>
      <c r="G8" s="20"/>
      <c r="H8" s="20"/>
    </row>
    <row r="9" spans="1:8" ht="28.5" customHeight="1">
      <c r="A9" s="1">
        <v>11000000</v>
      </c>
      <c r="B9" s="10" t="s">
        <v>16</v>
      </c>
      <c r="C9" s="20">
        <f>C10+C11</f>
        <v>12175377.95</v>
      </c>
      <c r="D9" s="20">
        <f>D10+D11</f>
        <v>7984210.34</v>
      </c>
      <c r="E9" s="20">
        <f aca="true" t="shared" si="0" ref="E9:E24">D9-C9</f>
        <v>-4191167.6099999994</v>
      </c>
      <c r="F9" s="20"/>
      <c r="G9" s="20"/>
      <c r="H9" s="20"/>
    </row>
    <row r="10" spans="1:9" ht="15">
      <c r="A10" s="1">
        <v>11010000</v>
      </c>
      <c r="B10" s="10" t="s">
        <v>30</v>
      </c>
      <c r="C10" s="20">
        <v>12174896.95</v>
      </c>
      <c r="D10" s="20">
        <v>7983744.34</v>
      </c>
      <c r="E10" s="20">
        <f t="shared" si="0"/>
        <v>-4191152.6099999994</v>
      </c>
      <c r="F10" s="20"/>
      <c r="G10" s="20"/>
      <c r="H10" s="20"/>
      <c r="I10" s="7"/>
    </row>
    <row r="11" spans="1:9" ht="15">
      <c r="A11" s="1">
        <v>11020000</v>
      </c>
      <c r="B11" s="10" t="s">
        <v>26</v>
      </c>
      <c r="C11" s="20">
        <v>481</v>
      </c>
      <c r="D11" s="20">
        <v>466</v>
      </c>
      <c r="E11" s="20">
        <f t="shared" si="0"/>
        <v>-15</v>
      </c>
      <c r="F11" s="20"/>
      <c r="G11" s="20"/>
      <c r="H11" s="20"/>
      <c r="I11" s="7"/>
    </row>
    <row r="12" spans="1:8" ht="15">
      <c r="A12" s="1">
        <v>20000000</v>
      </c>
      <c r="B12" s="8" t="s">
        <v>17</v>
      </c>
      <c r="C12" s="20">
        <f>C13+C14+C15+C16</f>
        <v>48340.479999999996</v>
      </c>
      <c r="D12" s="20">
        <f>D13+D14+D15+D16</f>
        <v>109306.61</v>
      </c>
      <c r="E12" s="20">
        <f t="shared" si="0"/>
        <v>60966.130000000005</v>
      </c>
      <c r="F12" s="20">
        <f>F13+F14+F15+F16</f>
        <v>1192292.72</v>
      </c>
      <c r="G12" s="20">
        <f>G13+G14+G15+G16</f>
        <v>680858.5299999999</v>
      </c>
      <c r="H12" s="20">
        <f>G12-F12</f>
        <v>-511434.19000000006</v>
      </c>
    </row>
    <row r="13" spans="1:8" ht="30">
      <c r="A13" s="1">
        <v>21000000</v>
      </c>
      <c r="B13" s="11" t="s">
        <v>18</v>
      </c>
      <c r="C13" s="20"/>
      <c r="D13" s="20"/>
      <c r="E13" s="20"/>
      <c r="F13" s="20">
        <v>6696.75</v>
      </c>
      <c r="G13" s="20">
        <v>4173</v>
      </c>
      <c r="H13" s="20">
        <f aca="true" t="shared" si="1" ref="H13:H24">G13-F13</f>
        <v>-2523.75</v>
      </c>
    </row>
    <row r="14" spans="1:8" ht="30" customHeight="1">
      <c r="A14" s="1">
        <v>22000000</v>
      </c>
      <c r="B14" s="8" t="s">
        <v>19</v>
      </c>
      <c r="C14" s="20">
        <v>45826.85</v>
      </c>
      <c r="D14" s="20">
        <v>55995.87</v>
      </c>
      <c r="E14" s="20">
        <f t="shared" si="0"/>
        <v>10169.020000000004</v>
      </c>
      <c r="F14" s="20"/>
      <c r="G14" s="20"/>
      <c r="H14" s="20"/>
    </row>
    <row r="15" spans="1:8" ht="15">
      <c r="A15" s="1">
        <v>24000000</v>
      </c>
      <c r="B15" s="8" t="s">
        <v>20</v>
      </c>
      <c r="C15" s="20">
        <v>2513.63</v>
      </c>
      <c r="D15" s="20">
        <v>53310.74</v>
      </c>
      <c r="E15" s="20">
        <f t="shared" si="0"/>
        <v>50797.11</v>
      </c>
      <c r="F15" s="20"/>
      <c r="G15" s="20">
        <v>135.2</v>
      </c>
      <c r="H15" s="20"/>
    </row>
    <row r="16" spans="1:8" ht="15" customHeight="1">
      <c r="A16" s="1">
        <v>25000000</v>
      </c>
      <c r="B16" s="11" t="s">
        <v>21</v>
      </c>
      <c r="C16" s="20"/>
      <c r="D16" s="20"/>
      <c r="E16" s="20"/>
      <c r="F16" s="20">
        <v>1185595.97</v>
      </c>
      <c r="G16" s="20">
        <v>676550.33</v>
      </c>
      <c r="H16" s="20">
        <f t="shared" si="1"/>
        <v>-509045.64</v>
      </c>
    </row>
    <row r="17" spans="1:8" ht="15.75" customHeight="1" hidden="1">
      <c r="A17" s="1">
        <v>50000000</v>
      </c>
      <c r="B17" s="11" t="s">
        <v>27</v>
      </c>
      <c r="C17" s="20"/>
      <c r="D17" s="20"/>
      <c r="E17" s="20"/>
      <c r="F17" s="20">
        <f>SUM(F18)</f>
        <v>0</v>
      </c>
      <c r="G17" s="20">
        <f>SUM(G18)</f>
        <v>0</v>
      </c>
      <c r="H17" s="20">
        <f t="shared" si="1"/>
        <v>0</v>
      </c>
    </row>
    <row r="18" spans="1:8" ht="63" customHeight="1" hidden="1">
      <c r="A18" s="1">
        <v>50110000</v>
      </c>
      <c r="B18" s="11" t="s">
        <v>41</v>
      </c>
      <c r="C18" s="20"/>
      <c r="D18" s="20"/>
      <c r="E18" s="20"/>
      <c r="F18" s="20"/>
      <c r="G18" s="20"/>
      <c r="H18" s="20">
        <f t="shared" si="1"/>
        <v>0</v>
      </c>
    </row>
    <row r="19" spans="1:10" ht="15">
      <c r="A19" s="1"/>
      <c r="B19" s="12" t="s">
        <v>22</v>
      </c>
      <c r="C19" s="21">
        <f>SUM(C8+C12+C17)</f>
        <v>12223718.43</v>
      </c>
      <c r="D19" s="21">
        <f>SUM(D8+D12+D17)</f>
        <v>8093516.95</v>
      </c>
      <c r="E19" s="21">
        <f t="shared" si="0"/>
        <v>-4130201.4799999995</v>
      </c>
      <c r="F19" s="21">
        <f>SUM(F8+F12+F17)</f>
        <v>1192292.72</v>
      </c>
      <c r="G19" s="21">
        <f>SUM(G8+G12+G17)</f>
        <v>680858.5299999999</v>
      </c>
      <c r="H19" s="21">
        <f t="shared" si="1"/>
        <v>-511434.19000000006</v>
      </c>
      <c r="J19" s="7"/>
    </row>
    <row r="20" spans="1:8" ht="15">
      <c r="A20" s="1">
        <v>40000000</v>
      </c>
      <c r="B20" s="11" t="s">
        <v>13</v>
      </c>
      <c r="C20" s="20">
        <f>C21</f>
        <v>86302899.96</v>
      </c>
      <c r="D20" s="20">
        <f>D21</f>
        <v>104219076.36999999</v>
      </c>
      <c r="E20" s="20">
        <f t="shared" si="0"/>
        <v>17916176.409999996</v>
      </c>
      <c r="F20" s="20">
        <f>F21</f>
        <v>1363470</v>
      </c>
      <c r="G20" s="20">
        <f>G21</f>
        <v>1224720</v>
      </c>
      <c r="H20" s="20">
        <f t="shared" si="1"/>
        <v>-138750</v>
      </c>
    </row>
    <row r="21" spans="1:8" ht="15">
      <c r="A21" s="1">
        <v>41000000</v>
      </c>
      <c r="B21" s="11" t="s">
        <v>23</v>
      </c>
      <c r="C21" s="20">
        <f>C22+C23</f>
        <v>86302899.96</v>
      </c>
      <c r="D21" s="20">
        <f>D22+D23</f>
        <v>104219076.36999999</v>
      </c>
      <c r="E21" s="20">
        <f t="shared" si="0"/>
        <v>17916176.409999996</v>
      </c>
      <c r="F21" s="20">
        <f>F22+F23</f>
        <v>1363470</v>
      </c>
      <c r="G21" s="20">
        <f>G22+G23</f>
        <v>1224720</v>
      </c>
      <c r="H21" s="20">
        <f t="shared" si="1"/>
        <v>-138750</v>
      </c>
    </row>
    <row r="22" spans="1:8" ht="15">
      <c r="A22" s="1">
        <v>41020000</v>
      </c>
      <c r="B22" s="8" t="s">
        <v>24</v>
      </c>
      <c r="C22" s="20">
        <v>3787117</v>
      </c>
      <c r="D22" s="20">
        <v>5240909.99</v>
      </c>
      <c r="E22" s="20">
        <f t="shared" si="0"/>
        <v>1453792.9900000002</v>
      </c>
      <c r="F22" s="20"/>
      <c r="G22" s="20"/>
      <c r="H22" s="20"/>
    </row>
    <row r="23" spans="1:8" ht="15">
      <c r="A23" s="1">
        <v>41030000</v>
      </c>
      <c r="B23" s="8" t="s">
        <v>28</v>
      </c>
      <c r="C23" s="20">
        <v>82515782.96</v>
      </c>
      <c r="D23" s="20">
        <v>98978166.38</v>
      </c>
      <c r="E23" s="20">
        <f t="shared" si="0"/>
        <v>16462383.420000002</v>
      </c>
      <c r="F23" s="20">
        <v>1363470</v>
      </c>
      <c r="G23" s="20">
        <v>1224720</v>
      </c>
      <c r="H23" s="20">
        <f t="shared" si="1"/>
        <v>-138750</v>
      </c>
    </row>
    <row r="24" spans="1:11" ht="15" customHeight="1">
      <c r="A24" s="13"/>
      <c r="B24" s="14" t="s">
        <v>25</v>
      </c>
      <c r="C24" s="22">
        <f>SUM(C19+C20)</f>
        <v>98526618.38999999</v>
      </c>
      <c r="D24" s="22">
        <f>SUM(D19+D20)</f>
        <v>112312593.32</v>
      </c>
      <c r="E24" s="21">
        <f t="shared" si="0"/>
        <v>13785974.930000007</v>
      </c>
      <c r="F24" s="22">
        <f>SUM(F19+F20)</f>
        <v>2555762.7199999997</v>
      </c>
      <c r="G24" s="22">
        <f>SUM(G19+G20)</f>
        <v>1905578.5299999998</v>
      </c>
      <c r="H24" s="21">
        <f t="shared" si="1"/>
        <v>-650184.19</v>
      </c>
      <c r="J24" s="7"/>
      <c r="K24" s="7"/>
    </row>
    <row r="25" spans="1:8" ht="15">
      <c r="A25" s="13"/>
      <c r="B25" s="16" t="s">
        <v>36</v>
      </c>
      <c r="C25" s="31"/>
      <c r="D25" s="31"/>
      <c r="E25" s="31"/>
      <c r="F25" s="31"/>
      <c r="G25" s="31"/>
      <c r="H25" s="31"/>
    </row>
    <row r="26" spans="1:8" ht="15">
      <c r="A26" s="17" t="s">
        <v>46</v>
      </c>
      <c r="B26" s="18" t="s">
        <v>4</v>
      </c>
      <c r="C26" s="20">
        <v>588692.95</v>
      </c>
      <c r="D26" s="20">
        <v>822987.76</v>
      </c>
      <c r="E26" s="20">
        <f>D26-C26</f>
        <v>234294.81000000006</v>
      </c>
      <c r="F26" s="20"/>
      <c r="G26" s="20">
        <v>57400</v>
      </c>
      <c r="H26" s="20">
        <f aca="true" t="shared" si="2" ref="H26:H45">G26-F26</f>
        <v>57400</v>
      </c>
    </row>
    <row r="27" spans="1:8" ht="15">
      <c r="A27" s="17" t="s">
        <v>47</v>
      </c>
      <c r="B27" s="18" t="s">
        <v>5</v>
      </c>
      <c r="C27" s="20">
        <v>27714422.01</v>
      </c>
      <c r="D27" s="20">
        <v>22208318.89</v>
      </c>
      <c r="E27" s="20">
        <f aca="true" t="shared" si="3" ref="E27:E45">D27-C27</f>
        <v>-5506103.120000001</v>
      </c>
      <c r="F27" s="20">
        <v>1571651.66</v>
      </c>
      <c r="G27" s="20">
        <v>579059.48</v>
      </c>
      <c r="H27" s="20">
        <f t="shared" si="2"/>
        <v>-992592.1799999999</v>
      </c>
    </row>
    <row r="28" spans="1:8" ht="15">
      <c r="A28" s="17" t="s">
        <v>48</v>
      </c>
      <c r="B28" s="18" t="s">
        <v>39</v>
      </c>
      <c r="C28" s="20">
        <v>6851661.3</v>
      </c>
      <c r="D28" s="20">
        <v>8314161.62</v>
      </c>
      <c r="E28" s="20">
        <f t="shared" si="3"/>
        <v>1462500.3200000003</v>
      </c>
      <c r="F28" s="20">
        <v>183221.5</v>
      </c>
      <c r="G28" s="20">
        <v>4091.08</v>
      </c>
      <c r="H28" s="20">
        <f t="shared" si="2"/>
        <v>-179130.42</v>
      </c>
    </row>
    <row r="29" spans="1:8" ht="16.5" customHeight="1">
      <c r="A29" s="17" t="s">
        <v>49</v>
      </c>
      <c r="B29" s="8" t="s">
        <v>6</v>
      </c>
      <c r="C29" s="20">
        <v>49525626.36</v>
      </c>
      <c r="D29" s="20">
        <v>75573015.91</v>
      </c>
      <c r="E29" s="20">
        <f t="shared" si="3"/>
        <v>26047389.549999997</v>
      </c>
      <c r="F29" s="20">
        <v>62555.6</v>
      </c>
      <c r="G29" s="20">
        <v>103702.22</v>
      </c>
      <c r="H29" s="20">
        <f t="shared" si="2"/>
        <v>41146.62</v>
      </c>
    </row>
    <row r="30" spans="1:8" ht="15">
      <c r="A30" s="1">
        <v>4000</v>
      </c>
      <c r="B30" s="18" t="s">
        <v>7</v>
      </c>
      <c r="C30" s="20">
        <v>3577164.85</v>
      </c>
      <c r="D30" s="20">
        <v>4422592.53</v>
      </c>
      <c r="E30" s="20">
        <f t="shared" si="3"/>
        <v>845427.6800000002</v>
      </c>
      <c r="F30" s="20">
        <v>563177.14</v>
      </c>
      <c r="G30" s="20">
        <v>291902.12</v>
      </c>
      <c r="H30" s="20">
        <f t="shared" si="2"/>
        <v>-271275.02</v>
      </c>
    </row>
    <row r="31" spans="1:8" ht="15">
      <c r="A31" s="1">
        <v>5000</v>
      </c>
      <c r="B31" s="18" t="s">
        <v>9</v>
      </c>
      <c r="C31" s="20">
        <v>400982.5</v>
      </c>
      <c r="D31" s="20">
        <v>455215.3</v>
      </c>
      <c r="E31" s="20">
        <f t="shared" si="3"/>
        <v>54232.79999999999</v>
      </c>
      <c r="F31" s="20"/>
      <c r="G31" s="20"/>
      <c r="H31" s="20">
        <f t="shared" si="2"/>
        <v>0</v>
      </c>
    </row>
    <row r="32" spans="1:8" ht="15">
      <c r="A32" s="1">
        <v>6300</v>
      </c>
      <c r="B32" s="18" t="s">
        <v>10</v>
      </c>
      <c r="C32" s="20"/>
      <c r="D32" s="20"/>
      <c r="E32" s="20"/>
      <c r="F32" s="20">
        <v>342941.16</v>
      </c>
      <c r="G32" s="20">
        <v>399000</v>
      </c>
      <c r="H32" s="20">
        <f t="shared" si="2"/>
        <v>56058.840000000026</v>
      </c>
    </row>
    <row r="33" spans="1:8" ht="30" customHeight="1">
      <c r="A33" s="1">
        <v>6600</v>
      </c>
      <c r="B33" s="8" t="s">
        <v>40</v>
      </c>
      <c r="C33" s="20">
        <v>295677.59</v>
      </c>
      <c r="D33" s="20"/>
      <c r="E33" s="20">
        <f t="shared" si="3"/>
        <v>-295677.59</v>
      </c>
      <c r="F33" s="20"/>
      <c r="G33" s="20"/>
      <c r="H33" s="20"/>
    </row>
    <row r="34" spans="1:8" ht="15" hidden="1">
      <c r="A34" s="17" t="s">
        <v>50</v>
      </c>
      <c r="B34" s="8" t="s">
        <v>8</v>
      </c>
      <c r="C34" s="20"/>
      <c r="D34" s="20"/>
      <c r="E34" s="20">
        <f>D34-C34</f>
        <v>0</v>
      </c>
      <c r="F34" s="20"/>
      <c r="G34" s="20"/>
      <c r="H34" s="20"/>
    </row>
    <row r="35" spans="1:8" ht="30">
      <c r="A35" s="1">
        <v>7800</v>
      </c>
      <c r="B35" s="8" t="s">
        <v>11</v>
      </c>
      <c r="C35" s="20">
        <v>45987.5</v>
      </c>
      <c r="D35" s="20">
        <v>115594.56</v>
      </c>
      <c r="E35" s="20">
        <f t="shared" si="3"/>
        <v>69607.06</v>
      </c>
      <c r="F35" s="20"/>
      <c r="G35" s="20"/>
      <c r="H35" s="20"/>
    </row>
    <row r="36" spans="1:8" ht="15" hidden="1">
      <c r="A36" s="1">
        <v>9100</v>
      </c>
      <c r="B36" s="8" t="s">
        <v>27</v>
      </c>
      <c r="C36" s="20"/>
      <c r="D36" s="20"/>
      <c r="E36" s="20"/>
      <c r="F36" s="20"/>
      <c r="G36" s="20"/>
      <c r="H36" s="20">
        <f t="shared" si="2"/>
        <v>0</v>
      </c>
    </row>
    <row r="37" spans="1:8" ht="15" customHeight="1">
      <c r="A37" s="1">
        <v>8000</v>
      </c>
      <c r="B37" s="8" t="s">
        <v>12</v>
      </c>
      <c r="C37" s="20">
        <f>206978.74+3680855</f>
        <v>3887833.74</v>
      </c>
      <c r="D37" s="20">
        <v>2597383.67</v>
      </c>
      <c r="E37" s="20">
        <f t="shared" si="3"/>
        <v>-1290450.0700000003</v>
      </c>
      <c r="F37" s="20">
        <v>208750</v>
      </c>
      <c r="G37" s="20">
        <v>248000</v>
      </c>
      <c r="H37" s="20">
        <f t="shared" si="2"/>
        <v>39250</v>
      </c>
    </row>
    <row r="38" spans="1:8" ht="45.75" customHeight="1">
      <c r="A38" s="1">
        <v>8104</v>
      </c>
      <c r="B38" s="8" t="s">
        <v>29</v>
      </c>
      <c r="C38" s="20"/>
      <c r="D38" s="20"/>
      <c r="E38" s="20">
        <f t="shared" si="3"/>
        <v>0</v>
      </c>
      <c r="F38" s="20"/>
      <c r="G38" s="20">
        <v>-363.74</v>
      </c>
      <c r="H38" s="20">
        <f t="shared" si="2"/>
        <v>-363.74</v>
      </c>
    </row>
    <row r="39" spans="1:10" ht="15">
      <c r="A39" s="19"/>
      <c r="B39" s="14" t="s">
        <v>14</v>
      </c>
      <c r="C39" s="21">
        <f>SUM(C26:C38)</f>
        <v>92888048.8</v>
      </c>
      <c r="D39" s="21">
        <f>SUM(D26:D38)</f>
        <v>114509270.24000001</v>
      </c>
      <c r="E39" s="21">
        <f t="shared" si="3"/>
        <v>21621221.440000013</v>
      </c>
      <c r="F39" s="21">
        <f>SUM(F26:F38)</f>
        <v>2932297.06</v>
      </c>
      <c r="G39" s="21">
        <f>SUM(G26:G38)</f>
        <v>1682791.16</v>
      </c>
      <c r="H39" s="21">
        <f t="shared" si="2"/>
        <v>-1249505.9000000001</v>
      </c>
      <c r="I39" s="7"/>
      <c r="J39" s="7"/>
    </row>
    <row r="40" spans="1:8" ht="15">
      <c r="A40" s="13"/>
      <c r="B40" s="16" t="s">
        <v>37</v>
      </c>
      <c r="C40" s="30"/>
      <c r="D40" s="30"/>
      <c r="E40" s="30"/>
      <c r="F40" s="30"/>
      <c r="G40" s="30"/>
      <c r="H40" s="30"/>
    </row>
    <row r="41" spans="1:8" ht="15.75" customHeight="1">
      <c r="A41" s="1">
        <v>200000</v>
      </c>
      <c r="B41" s="18" t="s">
        <v>31</v>
      </c>
      <c r="C41" s="23">
        <v>-5638569.59</v>
      </c>
      <c r="D41" s="23">
        <v>2196676.92</v>
      </c>
      <c r="E41" s="20">
        <f t="shared" si="3"/>
        <v>7835246.51</v>
      </c>
      <c r="F41" s="23">
        <v>376534.34</v>
      </c>
      <c r="G41" s="23">
        <v>-222787.37</v>
      </c>
      <c r="H41" s="20">
        <f t="shared" si="2"/>
        <v>-599321.71</v>
      </c>
    </row>
    <row r="42" spans="1:10" ht="27.75" customHeight="1">
      <c r="A42" s="1">
        <v>205000</v>
      </c>
      <c r="B42" s="8" t="s">
        <v>42</v>
      </c>
      <c r="C42" s="32">
        <v>-1329277.95</v>
      </c>
      <c r="D42" s="32">
        <v>-1802975.27</v>
      </c>
      <c r="E42" s="20">
        <f t="shared" si="3"/>
        <v>-473697.32000000007</v>
      </c>
      <c r="F42" s="32">
        <v>-427159.54</v>
      </c>
      <c r="G42" s="32">
        <v>-799275.75</v>
      </c>
      <c r="H42" s="20">
        <f t="shared" si="2"/>
        <v>-372116.21</v>
      </c>
      <c r="J42" s="7"/>
    </row>
    <row r="43" spans="1:8" ht="28.5" customHeight="1">
      <c r="A43" s="1">
        <v>208000</v>
      </c>
      <c r="B43" s="8" t="s">
        <v>32</v>
      </c>
      <c r="C43" s="23">
        <v>-4309291.64</v>
      </c>
      <c r="D43" s="23">
        <v>3999652.19</v>
      </c>
      <c r="E43" s="20">
        <f>D43-C43</f>
        <v>8308943.83</v>
      </c>
      <c r="F43" s="23">
        <v>803693.88</v>
      </c>
      <c r="G43" s="23">
        <v>576488.38</v>
      </c>
      <c r="H43" s="20">
        <f>G43-F43</f>
        <v>-227205.5</v>
      </c>
    </row>
    <row r="44" spans="1:8" ht="15.75" customHeight="1">
      <c r="A44" s="1">
        <v>600000</v>
      </c>
      <c r="B44" s="18" t="s">
        <v>33</v>
      </c>
      <c r="C44" s="23">
        <v>-5638569.59</v>
      </c>
      <c r="D44" s="23">
        <v>2196676.92</v>
      </c>
      <c r="E44" s="20">
        <f t="shared" si="3"/>
        <v>7835246.51</v>
      </c>
      <c r="F44" s="23">
        <v>376534.34</v>
      </c>
      <c r="G44" s="23">
        <v>-222787.37</v>
      </c>
      <c r="H44" s="20">
        <f t="shared" si="2"/>
        <v>-599321.71</v>
      </c>
    </row>
    <row r="45" spans="1:8" ht="15.75" customHeight="1">
      <c r="A45" s="1">
        <v>602000</v>
      </c>
      <c r="B45" s="18" t="s">
        <v>34</v>
      </c>
      <c r="C45" s="23">
        <v>-5638569.59</v>
      </c>
      <c r="D45" s="23">
        <v>2196676.92</v>
      </c>
      <c r="E45" s="20">
        <f t="shared" si="3"/>
        <v>7835246.51</v>
      </c>
      <c r="F45" s="23">
        <v>376534.34</v>
      </c>
      <c r="G45" s="23">
        <v>-222787.37</v>
      </c>
      <c r="H45" s="20">
        <f t="shared" si="2"/>
        <v>-599321.71</v>
      </c>
    </row>
    <row r="46" spans="1:8" ht="15.75" customHeight="1" hidden="1">
      <c r="A46" s="1"/>
      <c r="B46" s="18"/>
      <c r="C46" s="23"/>
      <c r="D46" s="23"/>
      <c r="E46" s="20"/>
      <c r="F46" s="23"/>
      <c r="G46" s="23"/>
      <c r="H46" s="20"/>
    </row>
    <row r="47" spans="1:8" ht="15.75" customHeight="1" hidden="1">
      <c r="A47" s="1"/>
      <c r="B47" s="18"/>
      <c r="C47" s="23"/>
      <c r="D47" s="23"/>
      <c r="E47" s="20"/>
      <c r="F47" s="23"/>
      <c r="G47" s="23"/>
      <c r="H47" s="20"/>
    </row>
    <row r="48" spans="1:8" ht="15" hidden="1">
      <c r="A48" s="1"/>
      <c r="B48" s="8"/>
      <c r="C48" s="23"/>
      <c r="D48" s="23"/>
      <c r="E48" s="20"/>
      <c r="F48" s="23"/>
      <c r="G48" s="23"/>
      <c r="H48" s="20"/>
    </row>
    <row r="50" spans="1:8" ht="30.75" customHeight="1">
      <c r="A50" s="2" t="s">
        <v>51</v>
      </c>
      <c r="B50" s="29" t="s">
        <v>52</v>
      </c>
      <c r="C50" s="29"/>
      <c r="D50" s="29"/>
      <c r="E50" s="29"/>
      <c r="F50" s="29"/>
      <c r="G50" s="29"/>
      <c r="H50" s="29"/>
    </row>
  </sheetData>
  <sheetProtection/>
  <mergeCells count="12">
    <mergeCell ref="B50:H50"/>
    <mergeCell ref="G4:G5"/>
    <mergeCell ref="H4:H5"/>
    <mergeCell ref="A1:H1"/>
    <mergeCell ref="A3:A5"/>
    <mergeCell ref="B3:B5"/>
    <mergeCell ref="C3:E3"/>
    <mergeCell ref="F3:H3"/>
    <mergeCell ref="C4:C5"/>
    <mergeCell ref="D4:D5"/>
    <mergeCell ref="E4:E5"/>
    <mergeCell ref="F4:F5"/>
  </mergeCells>
  <printOptions/>
  <pageMargins left="0.6299212598425197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Лубни</cp:lastModifiedBy>
  <cp:lastPrinted>2016-07-28T10:16:18Z</cp:lastPrinted>
  <dcterms:created xsi:type="dcterms:W3CDTF">2012-03-01T06:56:29Z</dcterms:created>
  <dcterms:modified xsi:type="dcterms:W3CDTF">2017-07-28T12:40:28Z</dcterms:modified>
  <cp:category/>
  <cp:version/>
  <cp:contentType/>
  <cp:contentStatus/>
</cp:coreProperties>
</file>