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<sst xmlns="http://schemas.openxmlformats.org/spreadsheetml/2006/main" count="55" uniqueCount="53">
  <si>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</si>
  <si>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</si>
  <si>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</si>
  <si>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</si>
  <si>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</si>
  <si>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</si>
  <si>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</si>
  <si>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</si>
  <si>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</si>
  <si>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</si>
  <si>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</si>
  <si>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</si>
  <si>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</si>
  <si>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</si>
  <si>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</si>
  <si>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</si>
  <si>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</si>
  <si>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</si>
  <si>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</si>
  <si>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</si>
  <si>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</si>
  <si>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</si>
  <si>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</si>
  <si>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</si>
  <si>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</si>
  <si>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</si>
  <si>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</si>
  <si>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</si>
  <si>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</si>
  <si>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</si>
  <si>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</si>
  <si>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</si>
  <si>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</si>
  <si>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</si>
  <si>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</si>
  <si>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</si>
  <si>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</si>
  <si>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</si>
  <si>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</si>
  <si>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</si>
  <si>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</si>
  <si>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</si>
  <si>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</si>
  <si>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</si>
  <si>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</si>
  <si>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</si>
  <si>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>Рентна плата та плата за використання інших природних ресурсів </t>
  </si>
  <si>
    <t>Пільгові довгострокові кредити молодим сім'ям та одиноким молодим громадянам на будівництво/ придбання майна та їх повернення</t>
  </si>
  <si>
    <t>Доходи від власності та підприємницької діяльності  </t>
  </si>
  <si>
    <t>Фактично виконано за січень-вересень 2018 року (грн.)</t>
  </si>
  <si>
    <t>Фактично виконано за січень-вересень 2019 року (грн.)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</si>
  <si>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вересень 2019 року. </t>
  </si>
  <si>
    <t>ІНФОРМАЦІЯ ПРО СТАН ВИКОНАННЯ РАЙОННОГО БЮДЖЕТУ ЗА СІЧЕНЬ - ВЕРЕСЕНЬ 2019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</si>
</sst>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4" fontId="43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40" t="s">
        <v>51</v>
      </c>
      <c r="B1" s="40"/>
      <c r="C1" s="40"/>
      <c r="D1" s="40"/>
      <c r="E1" s="40"/>
      <c r="F1" s="40"/>
      <c r="G1" s="40"/>
      <c r="H1" s="40"/>
    </row>
    <row r="2" spans="1:8" ht="46.5" customHeight="1">
      <c r="A2" s="23"/>
      <c r="B2" s="23"/>
      <c r="C2" s="23"/>
      <c r="D2" s="23"/>
      <c r="E2" s="23"/>
      <c r="F2" s="23"/>
      <c r="G2" s="23"/>
      <c r="H2" s="23"/>
    </row>
    <row r="3" spans="1:8" ht="21.75" customHeight="1">
      <c r="A3" s="34" t="s">
        <v>52</v>
      </c>
      <c r="B3" s="34"/>
      <c r="C3" s="34"/>
      <c r="D3" s="34"/>
      <c r="E3" s="34"/>
      <c r="F3" s="34"/>
      <c r="G3" s="34"/>
      <c r="H3" s="34"/>
    </row>
    <row r="4" spans="1:8" ht="15" customHeight="1">
      <c r="A4" s="13"/>
      <c r="B4" s="13"/>
      <c r="C4" s="13"/>
      <c r="D4" s="13"/>
      <c r="E4" s="13"/>
      <c r="F4" s="13"/>
      <c r="G4" s="13"/>
      <c r="H4" s="13"/>
    </row>
    <row r="5" spans="1:8" ht="15.75" customHeight="1">
      <c r="A5" s="35" t="s">
        <v>0</v>
      </c>
      <c r="B5" s="36" t="s">
        <v>3</v>
      </c>
      <c r="C5" s="35" t="s">
        <v>1</v>
      </c>
      <c r="D5" s="35"/>
      <c r="E5" s="35"/>
      <c r="F5" s="35" t="s">
        <v>2</v>
      </c>
      <c r="G5" s="35"/>
      <c r="H5" s="35"/>
    </row>
    <row r="6" spans="1:8" ht="15.75" customHeight="1">
      <c r="A6" s="35"/>
      <c r="B6" s="37"/>
      <c r="C6" s="36" t="s">
        <v>49</v>
      </c>
      <c r="D6" s="36" t="s">
        <v>50</v>
      </c>
      <c r="E6" s="36" t="s">
        <v>39</v>
      </c>
      <c r="F6" s="36" t="s">
        <v>49</v>
      </c>
      <c r="G6" s="36" t="s">
        <v>50</v>
      </c>
      <c r="H6" s="36" t="s">
        <v>29</v>
      </c>
    </row>
    <row r="7" spans="1:8" ht="51" customHeight="1">
      <c r="A7" s="35"/>
      <c r="B7" s="38"/>
      <c r="C7" s="38"/>
      <c r="D7" s="38"/>
      <c r="E7" s="38"/>
      <c r="F7" s="38"/>
      <c r="G7" s="38"/>
      <c r="H7" s="38"/>
    </row>
    <row r="8" spans="1:8" ht="15">
      <c r="A8" s="6">
        <v>1</v>
      </c>
      <c r="B8" s="14">
        <v>2</v>
      </c>
      <c r="C8" s="14">
        <v>4</v>
      </c>
      <c r="D8" s="14">
        <v>4</v>
      </c>
      <c r="E8" s="14">
        <v>5</v>
      </c>
      <c r="F8" s="14">
        <v>7</v>
      </c>
      <c r="G8" s="14">
        <v>7</v>
      </c>
      <c r="H8" s="14">
        <v>8</v>
      </c>
    </row>
    <row r="9" spans="1:8" ht="15">
      <c r="A9" s="15"/>
      <c r="B9" s="16" t="s">
        <v>26</v>
      </c>
      <c r="C9" s="17"/>
      <c r="D9" s="17"/>
      <c r="E9" s="17"/>
      <c r="F9" s="17"/>
      <c r="G9" s="17"/>
      <c r="H9" s="17"/>
    </row>
    <row r="10" spans="1:8" ht="15">
      <c r="A10" s="6">
        <v>10000000</v>
      </c>
      <c r="B10" s="7" t="s">
        <v>11</v>
      </c>
      <c r="C10" s="27">
        <f>C11</f>
        <v>17613588.13</v>
      </c>
      <c r="D10" s="27">
        <f>D11+D14</f>
        <v>21325042.580000002</v>
      </c>
      <c r="E10" s="27">
        <f>D10-C10</f>
        <v>3711454.450000003</v>
      </c>
      <c r="F10" s="27"/>
      <c r="G10" s="27"/>
      <c r="H10" s="27"/>
    </row>
    <row r="11" spans="1:8" ht="28.5" customHeight="1">
      <c r="A11" s="6">
        <v>11000000</v>
      </c>
      <c r="B11" s="11" t="s">
        <v>12</v>
      </c>
      <c r="C11" s="27">
        <f>C12+C13</f>
        <v>17613588.13</v>
      </c>
      <c r="D11" s="27">
        <f>D12+D13</f>
        <v>21320824.46</v>
      </c>
      <c r="E11" s="27">
        <f aca="true" t="shared" si="0" ref="E11:E27">D11-C11</f>
        <v>3707236.330000002</v>
      </c>
      <c r="F11" s="27"/>
      <c r="G11" s="27"/>
      <c r="H11" s="27"/>
    </row>
    <row r="12" spans="1:9" ht="15">
      <c r="A12" s="6">
        <v>11010000</v>
      </c>
      <c r="B12" s="11" t="s">
        <v>21</v>
      </c>
      <c r="C12" s="27">
        <v>17613351.13</v>
      </c>
      <c r="D12" s="27">
        <v>21320824.46</v>
      </c>
      <c r="E12" s="27">
        <f t="shared" si="0"/>
        <v>3707473.330000002</v>
      </c>
      <c r="F12" s="27"/>
      <c r="G12" s="27"/>
      <c r="H12" s="27"/>
      <c r="I12" s="2"/>
    </row>
    <row r="13" spans="1:9" ht="15">
      <c r="A13" s="6">
        <v>11020000</v>
      </c>
      <c r="B13" s="11" t="s">
        <v>19</v>
      </c>
      <c r="C13" s="27">
        <v>237</v>
      </c>
      <c r="D13" s="27">
        <v>0</v>
      </c>
      <c r="E13" s="27">
        <f t="shared" si="0"/>
        <v>-237</v>
      </c>
      <c r="F13" s="27"/>
      <c r="G13" s="27"/>
      <c r="H13" s="27"/>
      <c r="I13" s="2"/>
    </row>
    <row r="14" spans="1:9" ht="30">
      <c r="A14" s="6">
        <v>13000000</v>
      </c>
      <c r="B14" s="11" t="s">
        <v>46</v>
      </c>
      <c r="C14" s="27">
        <v>0</v>
      </c>
      <c r="D14" s="27">
        <v>4218.12</v>
      </c>
      <c r="E14" s="27">
        <f t="shared" si="0"/>
        <v>4218.12</v>
      </c>
      <c r="F14" s="27"/>
      <c r="G14" s="27"/>
      <c r="H14" s="27"/>
      <c r="I14" s="2"/>
    </row>
    <row r="15" spans="1:8" ht="15">
      <c r="A15" s="6">
        <v>20000000</v>
      </c>
      <c r="B15" s="7" t="s">
        <v>13</v>
      </c>
      <c r="C15" s="27">
        <f>C17+C18+C19</f>
        <v>57509.14</v>
      </c>
      <c r="D15" s="27">
        <f>D16+D17+D18+D19</f>
        <v>99638.93000000001</v>
      </c>
      <c r="E15" s="27">
        <f>D15-C15</f>
        <v>42129.79000000001</v>
      </c>
      <c r="F15" s="27">
        <f>F16+F17+F18+F19</f>
        <v>1055573.54</v>
      </c>
      <c r="G15" s="27">
        <v>1092996.26</v>
      </c>
      <c r="H15" s="27">
        <f>G15-F15</f>
        <v>37422.71999999997</v>
      </c>
    </row>
    <row r="16" spans="1:8" ht="30">
      <c r="A16" s="6">
        <v>21000000</v>
      </c>
      <c r="B16" s="7" t="s">
        <v>48</v>
      </c>
      <c r="C16" s="27"/>
      <c r="D16" s="27"/>
      <c r="E16" s="27"/>
      <c r="F16" s="27">
        <v>3755.25</v>
      </c>
      <c r="G16" s="27">
        <v>0</v>
      </c>
      <c r="H16" s="27">
        <f aca="true" t="shared" si="1" ref="H16:H27">G16-F16</f>
        <v>-3755.25</v>
      </c>
    </row>
    <row r="17" spans="1:8" ht="30" customHeight="1">
      <c r="A17" s="6">
        <v>22000000</v>
      </c>
      <c r="B17" s="7" t="s">
        <v>14</v>
      </c>
      <c r="C17" s="27">
        <v>56095.69</v>
      </c>
      <c r="D17" s="27">
        <v>98311.66</v>
      </c>
      <c r="E17" s="27">
        <f t="shared" si="0"/>
        <v>42215.97</v>
      </c>
      <c r="F17" s="27"/>
      <c r="G17" s="27"/>
      <c r="H17" s="27"/>
    </row>
    <row r="18" spans="1:8" ht="30" customHeight="1">
      <c r="A18" s="6">
        <v>24000000</v>
      </c>
      <c r="B18" s="7" t="s">
        <v>44</v>
      </c>
      <c r="C18" s="27">
        <v>1413.45</v>
      </c>
      <c r="D18" s="27">
        <v>1327.27</v>
      </c>
      <c r="E18" s="27">
        <f t="shared" si="0"/>
        <v>-86.18000000000006</v>
      </c>
      <c r="F18" s="27">
        <v>0</v>
      </c>
      <c r="G18" s="27">
        <v>328.97</v>
      </c>
      <c r="H18" s="27">
        <f t="shared" si="1"/>
        <v>328.97</v>
      </c>
    </row>
    <row r="19" spans="1:8" ht="15" customHeight="1">
      <c r="A19" s="6">
        <v>25000000</v>
      </c>
      <c r="B19" s="8" t="s">
        <v>15</v>
      </c>
      <c r="C19" s="27"/>
      <c r="D19" s="27"/>
      <c r="E19" s="27"/>
      <c r="F19" s="27">
        <v>1051818.29</v>
      </c>
      <c r="G19" s="27">
        <v>1092667.29</v>
      </c>
      <c r="H19" s="27">
        <f t="shared" si="1"/>
        <v>40849</v>
      </c>
    </row>
    <row r="20" spans="1:10" ht="15">
      <c r="A20" s="6"/>
      <c r="B20" s="12" t="s">
        <v>16</v>
      </c>
      <c r="C20" s="28">
        <f>SUM(C10+C15)</f>
        <v>17671097.27</v>
      </c>
      <c r="D20" s="28">
        <f>SUM(D10+D15)</f>
        <v>21424681.51</v>
      </c>
      <c r="E20" s="28">
        <f t="shared" si="0"/>
        <v>3753584.240000002</v>
      </c>
      <c r="F20" s="28">
        <f>SUM(F10+F15)</f>
        <v>1055573.54</v>
      </c>
      <c r="G20" s="28">
        <f>SUM(G10+G15)</f>
        <v>1092996.26</v>
      </c>
      <c r="H20" s="28">
        <f t="shared" si="1"/>
        <v>37422.71999999997</v>
      </c>
      <c r="J20" s="2"/>
    </row>
    <row r="21" spans="1:8" ht="15">
      <c r="A21" s="6">
        <v>40000000</v>
      </c>
      <c r="B21" s="8" t="s">
        <v>9</v>
      </c>
      <c r="C21" s="27">
        <f>C22</f>
        <v>144297832.4</v>
      </c>
      <c r="D21" s="27">
        <f>D22</f>
        <v>103127493.47</v>
      </c>
      <c r="E21" s="27">
        <f t="shared" si="0"/>
        <v>-41170338.93000001</v>
      </c>
      <c r="F21" s="27">
        <f>F22</f>
        <v>1487514</v>
      </c>
      <c r="G21" s="27">
        <f>G22</f>
        <v>2073589</v>
      </c>
      <c r="H21" s="27">
        <f t="shared" si="1"/>
        <v>586075</v>
      </c>
    </row>
    <row r="22" spans="1:8" ht="15">
      <c r="A22" s="6">
        <v>41000000</v>
      </c>
      <c r="B22" s="8" t="s">
        <v>17</v>
      </c>
      <c r="C22" s="27">
        <f>C23+C24+C25+C26</f>
        <v>144297832.4</v>
      </c>
      <c r="D22" s="27">
        <f>D23+D24+D25+D26</f>
        <v>103127493.47</v>
      </c>
      <c r="E22" s="27">
        <f t="shared" si="0"/>
        <v>-41170338.93000001</v>
      </c>
      <c r="F22" s="27">
        <f>F23+F24+F25+F26</f>
        <v>1487514</v>
      </c>
      <c r="G22" s="27">
        <f>G23+G24+G25+G26</f>
        <v>2073589</v>
      </c>
      <c r="H22" s="27">
        <f t="shared" si="1"/>
        <v>586075</v>
      </c>
    </row>
    <row r="23" spans="1:8" ht="30">
      <c r="A23" s="6">
        <v>41020000</v>
      </c>
      <c r="B23" s="7" t="s">
        <v>40</v>
      </c>
      <c r="C23" s="27">
        <v>2111500</v>
      </c>
      <c r="D23" s="27">
        <v>2293200</v>
      </c>
      <c r="E23" s="27">
        <f t="shared" si="0"/>
        <v>181700</v>
      </c>
      <c r="F23" s="27"/>
      <c r="G23" s="27"/>
      <c r="H23" s="27"/>
    </row>
    <row r="24" spans="1:8" ht="30">
      <c r="A24" s="6">
        <v>41030000</v>
      </c>
      <c r="B24" s="7" t="s">
        <v>41</v>
      </c>
      <c r="C24" s="27">
        <v>26978200</v>
      </c>
      <c r="D24" s="27">
        <v>23830800</v>
      </c>
      <c r="E24" s="27">
        <f t="shared" si="0"/>
        <v>-3147400</v>
      </c>
      <c r="F24" s="27"/>
      <c r="G24" s="27"/>
      <c r="H24" s="27"/>
    </row>
    <row r="25" spans="1:8" ht="30">
      <c r="A25" s="6">
        <v>41040000</v>
      </c>
      <c r="B25" s="7" t="s">
        <v>42</v>
      </c>
      <c r="C25" s="27">
        <v>3288460</v>
      </c>
      <c r="D25" s="27">
        <v>2867280</v>
      </c>
      <c r="E25" s="27">
        <f t="shared" si="0"/>
        <v>-421180</v>
      </c>
      <c r="F25" s="27"/>
      <c r="G25" s="27"/>
      <c r="H25" s="27"/>
    </row>
    <row r="26" spans="1:8" ht="30">
      <c r="A26" s="6">
        <v>41050000</v>
      </c>
      <c r="B26" s="7" t="s">
        <v>43</v>
      </c>
      <c r="C26" s="27">
        <v>111919672.4</v>
      </c>
      <c r="D26" s="27">
        <v>74136213.47</v>
      </c>
      <c r="E26" s="27">
        <f t="shared" si="0"/>
        <v>-37783458.93000001</v>
      </c>
      <c r="F26" s="27">
        <v>1487514</v>
      </c>
      <c r="G26" s="27">
        <v>2073589</v>
      </c>
      <c r="H26" s="27">
        <f>G26-F26</f>
        <v>586075</v>
      </c>
    </row>
    <row r="27" spans="1:11" ht="15" customHeight="1">
      <c r="A27" s="9"/>
      <c r="B27" s="10" t="s">
        <v>18</v>
      </c>
      <c r="C27" s="29">
        <f>SUM(C20+C21)</f>
        <v>161968929.67000002</v>
      </c>
      <c r="D27" s="29">
        <f>SUM(D20+D21)</f>
        <v>124552174.98</v>
      </c>
      <c r="E27" s="28">
        <f t="shared" si="0"/>
        <v>-37416754.69000001</v>
      </c>
      <c r="F27" s="29">
        <f>SUM(F20+F21)</f>
        <v>2543087.54</v>
      </c>
      <c r="G27" s="29">
        <f>SUM(G20+G21)</f>
        <v>3166585.26</v>
      </c>
      <c r="H27" s="28">
        <f t="shared" si="1"/>
        <v>623497.7199999997</v>
      </c>
      <c r="J27" s="2"/>
      <c r="K27" s="2"/>
    </row>
    <row r="28" spans="1:10" ht="15" customHeight="1">
      <c r="A28" s="9"/>
      <c r="B28" s="18" t="s">
        <v>27</v>
      </c>
      <c r="C28" s="30"/>
      <c r="D28" s="30"/>
      <c r="E28" s="30"/>
      <c r="F28" s="30"/>
      <c r="G28" s="30"/>
      <c r="H28" s="30"/>
      <c r="J28" s="2"/>
    </row>
    <row r="29" spans="1:8" ht="15">
      <c r="A29" s="19" t="s">
        <v>32</v>
      </c>
      <c r="B29" s="24" t="s">
        <v>4</v>
      </c>
      <c r="C29" s="27">
        <v>1668727.43</v>
      </c>
      <c r="D29" s="27">
        <v>2134463</v>
      </c>
      <c r="E29" s="27">
        <f>D29-C29</f>
        <v>465735.57000000007</v>
      </c>
      <c r="F29" s="27"/>
      <c r="G29" s="27"/>
      <c r="H29" s="27"/>
    </row>
    <row r="30" spans="1:8" ht="15">
      <c r="A30" s="19" t="s">
        <v>33</v>
      </c>
      <c r="B30" s="24" t="s">
        <v>5</v>
      </c>
      <c r="C30" s="27">
        <v>33085291.03</v>
      </c>
      <c r="D30" s="27">
        <v>35173566.5</v>
      </c>
      <c r="E30" s="27">
        <f aca="true" t="shared" si="2" ref="E30:E47">D30-C30</f>
        <v>2088275.4699999988</v>
      </c>
      <c r="F30" s="27">
        <v>3359900.98</v>
      </c>
      <c r="G30" s="27">
        <v>1560879.67</v>
      </c>
      <c r="H30" s="27">
        <f aca="true" t="shared" si="3" ref="H30:H47">G30-F30</f>
        <v>-1799021.31</v>
      </c>
    </row>
    <row r="31" spans="1:8" ht="15">
      <c r="A31" s="19" t="s">
        <v>34</v>
      </c>
      <c r="B31" s="24" t="s">
        <v>30</v>
      </c>
      <c r="C31" s="27">
        <v>5315507.89</v>
      </c>
      <c r="D31" s="27">
        <v>2144790.69</v>
      </c>
      <c r="E31" s="27">
        <f t="shared" si="2"/>
        <v>-3170717.1999999997</v>
      </c>
      <c r="F31" s="27">
        <v>56574</v>
      </c>
      <c r="G31" s="27">
        <v>0</v>
      </c>
      <c r="H31" s="27">
        <f t="shared" si="3"/>
        <v>-56574</v>
      </c>
    </row>
    <row r="32" spans="1:8" ht="16.5" customHeight="1">
      <c r="A32" s="19" t="s">
        <v>35</v>
      </c>
      <c r="B32" s="7" t="s">
        <v>6</v>
      </c>
      <c r="C32" s="27">
        <v>107009266.99</v>
      </c>
      <c r="D32" s="27">
        <v>71802684.18</v>
      </c>
      <c r="E32" s="27">
        <f t="shared" si="2"/>
        <v>-35206582.80999999</v>
      </c>
      <c r="F32" s="27">
        <v>151466.22</v>
      </c>
      <c r="G32" s="27">
        <v>166348.4</v>
      </c>
      <c r="H32" s="27">
        <f t="shared" si="3"/>
        <v>14882.179999999993</v>
      </c>
    </row>
    <row r="33" spans="1:8" ht="15.75" customHeight="1">
      <c r="A33" s="20">
        <v>4000</v>
      </c>
      <c r="B33" s="24" t="s">
        <v>7</v>
      </c>
      <c r="C33" s="27">
        <v>4790787.36</v>
      </c>
      <c r="D33" s="27">
        <v>4282289.16</v>
      </c>
      <c r="E33" s="27">
        <f t="shared" si="2"/>
        <v>-508498.2000000002</v>
      </c>
      <c r="F33" s="27">
        <v>236525.7</v>
      </c>
      <c r="G33" s="27">
        <v>135295.26</v>
      </c>
      <c r="H33" s="27">
        <f t="shared" si="3"/>
        <v>-101230.44</v>
      </c>
    </row>
    <row r="34" spans="1:8" ht="15">
      <c r="A34" s="20">
        <v>5000</v>
      </c>
      <c r="B34" s="24" t="s">
        <v>8</v>
      </c>
      <c r="C34" s="27">
        <v>438610.4</v>
      </c>
      <c r="D34" s="27">
        <v>574862.92</v>
      </c>
      <c r="E34" s="27">
        <f t="shared" si="2"/>
        <v>136252.52000000002</v>
      </c>
      <c r="F34" s="27"/>
      <c r="G34" s="27"/>
      <c r="H34" s="27"/>
    </row>
    <row r="35" spans="1:8" ht="15">
      <c r="A35" s="20">
        <v>7000</v>
      </c>
      <c r="B35" s="24" t="s">
        <v>37</v>
      </c>
      <c r="C35" s="27"/>
      <c r="D35" s="27"/>
      <c r="E35" s="27"/>
      <c r="F35" s="27">
        <v>777040.86</v>
      </c>
      <c r="G35" s="27">
        <v>925329.73</v>
      </c>
      <c r="H35" s="27">
        <f t="shared" si="3"/>
        <v>148288.87</v>
      </c>
    </row>
    <row r="36" spans="1:8" ht="15">
      <c r="A36" s="20">
        <v>8000</v>
      </c>
      <c r="B36" s="24" t="s">
        <v>38</v>
      </c>
      <c r="C36" s="27">
        <v>63875</v>
      </c>
      <c r="D36" s="27">
        <v>41389</v>
      </c>
      <c r="E36" s="27">
        <f t="shared" si="2"/>
        <v>-22486</v>
      </c>
      <c r="F36" s="27"/>
      <c r="G36" s="27"/>
      <c r="H36" s="27"/>
    </row>
    <row r="37" spans="1:8" ht="30" customHeight="1" hidden="1">
      <c r="A37" s="20">
        <v>9100</v>
      </c>
      <c r="B37" s="7" t="s">
        <v>20</v>
      </c>
      <c r="C37" s="27"/>
      <c r="D37" s="27"/>
      <c r="E37" s="27">
        <f t="shared" si="2"/>
        <v>0</v>
      </c>
      <c r="F37" s="27"/>
      <c r="G37" s="27"/>
      <c r="H37" s="27">
        <f t="shared" si="3"/>
        <v>0</v>
      </c>
    </row>
    <row r="38" spans="1:8" ht="15">
      <c r="A38" s="20">
        <v>9000</v>
      </c>
      <c r="B38" s="7" t="s">
        <v>36</v>
      </c>
      <c r="C38" s="27">
        <v>10175464.39</v>
      </c>
      <c r="D38" s="27">
        <v>4456758.78</v>
      </c>
      <c r="E38" s="27">
        <f t="shared" si="2"/>
        <v>-5718705.61</v>
      </c>
      <c r="F38" s="27">
        <v>123200</v>
      </c>
      <c r="G38" s="27">
        <v>387000</v>
      </c>
      <c r="H38" s="27">
        <f t="shared" si="3"/>
        <v>263800</v>
      </c>
    </row>
    <row r="39" spans="1:8" ht="60">
      <c r="A39" s="20">
        <v>8820</v>
      </c>
      <c r="B39" s="7" t="s">
        <v>47</v>
      </c>
      <c r="C39" s="27"/>
      <c r="D39" s="27"/>
      <c r="E39" s="27"/>
      <c r="F39" s="27">
        <v>0</v>
      </c>
      <c r="G39" s="27">
        <v>-213.02</v>
      </c>
      <c r="H39" s="27">
        <f t="shared" si="3"/>
        <v>-213.02</v>
      </c>
    </row>
    <row r="40" spans="1:8" ht="43.5" customHeight="1">
      <c r="A40" s="20">
        <v>8830</v>
      </c>
      <c r="B40" s="7" t="s">
        <v>45</v>
      </c>
      <c r="C40" s="27"/>
      <c r="D40" s="27"/>
      <c r="E40" s="27"/>
      <c r="F40" s="27">
        <v>-24300</v>
      </c>
      <c r="G40" s="27">
        <v>0</v>
      </c>
      <c r="H40" s="27">
        <f t="shared" si="3"/>
        <v>24300</v>
      </c>
    </row>
    <row r="41" spans="1:8" ht="15" customHeight="1">
      <c r="A41" s="21"/>
      <c r="B41" s="10" t="s">
        <v>10</v>
      </c>
      <c r="C41" s="28">
        <f>SUM(C29:C40)</f>
        <v>162547530.49</v>
      </c>
      <c r="D41" s="28">
        <f>SUM(D29:D40)</f>
        <v>120610804.23</v>
      </c>
      <c r="E41" s="28">
        <f t="shared" si="2"/>
        <v>-41936726.260000005</v>
      </c>
      <c r="F41" s="28">
        <f>SUM(F29:F40)</f>
        <v>4680407.760000001</v>
      </c>
      <c r="G41" s="28">
        <f>SUM(G29:G40)</f>
        <v>3174640.0399999996</v>
      </c>
      <c r="H41" s="28">
        <f t="shared" si="3"/>
        <v>-1505767.7200000011</v>
      </c>
    </row>
    <row r="42" spans="1:10" ht="15">
      <c r="A42" s="22"/>
      <c r="B42" s="18" t="s">
        <v>28</v>
      </c>
      <c r="C42" s="31"/>
      <c r="D42" s="31"/>
      <c r="E42" s="31"/>
      <c r="F42" s="31"/>
      <c r="G42" s="31"/>
      <c r="H42" s="31"/>
      <c r="J42" s="2"/>
    </row>
    <row r="43" spans="1:8" ht="15.75" customHeight="1">
      <c r="A43" s="20">
        <v>200000</v>
      </c>
      <c r="B43" s="24" t="s">
        <v>22</v>
      </c>
      <c r="C43" s="32">
        <v>578600.82</v>
      </c>
      <c r="D43" s="32">
        <v>-3941370.75</v>
      </c>
      <c r="E43" s="27">
        <f t="shared" si="2"/>
        <v>-4519971.57</v>
      </c>
      <c r="F43" s="32">
        <v>2137320.22</v>
      </c>
      <c r="G43" s="32">
        <v>8054.78</v>
      </c>
      <c r="H43" s="27">
        <f t="shared" si="3"/>
        <v>-2129265.4400000004</v>
      </c>
    </row>
    <row r="44" spans="1:11" s="4" customFormat="1" ht="31.5" customHeight="1">
      <c r="A44" s="20">
        <v>205000</v>
      </c>
      <c r="B44" s="7" t="s">
        <v>31</v>
      </c>
      <c r="C44" s="33">
        <v>-1767742.4</v>
      </c>
      <c r="D44" s="33">
        <v>-1439333.56</v>
      </c>
      <c r="E44" s="27">
        <f t="shared" si="2"/>
        <v>328408.83999999985</v>
      </c>
      <c r="F44" s="33">
        <v>-461783.53</v>
      </c>
      <c r="G44" s="33">
        <v>-1303628.4</v>
      </c>
      <c r="H44" s="27">
        <f t="shared" si="3"/>
        <v>-841844.8699999999</v>
      </c>
      <c r="J44" s="5"/>
      <c r="K44" s="5"/>
    </row>
    <row r="45" spans="1:10" ht="30">
      <c r="A45" s="20">
        <v>208000</v>
      </c>
      <c r="B45" s="7" t="s">
        <v>23</v>
      </c>
      <c r="C45" s="32">
        <v>2346343.22</v>
      </c>
      <c r="D45" s="32">
        <v>-2502037.19</v>
      </c>
      <c r="E45" s="27">
        <f>D45-C45</f>
        <v>-4848380.41</v>
      </c>
      <c r="F45" s="32">
        <v>2599103.75</v>
      </c>
      <c r="G45" s="32">
        <v>1311683.18</v>
      </c>
      <c r="H45" s="27">
        <f>G45-F45</f>
        <v>-1287420.57</v>
      </c>
      <c r="I45" s="2"/>
      <c r="J45" s="2"/>
    </row>
    <row r="46" spans="1:8" ht="15">
      <c r="A46" s="20">
        <v>600000</v>
      </c>
      <c r="B46" s="24" t="s">
        <v>24</v>
      </c>
      <c r="C46" s="32">
        <v>578600.82</v>
      </c>
      <c r="D46" s="32">
        <v>-3941370.75</v>
      </c>
      <c r="E46" s="27">
        <f t="shared" si="2"/>
        <v>-4519971.57</v>
      </c>
      <c r="F46" s="32">
        <v>2137320.22</v>
      </c>
      <c r="G46" s="32">
        <v>8054.78</v>
      </c>
      <c r="H46" s="27">
        <f t="shared" si="3"/>
        <v>-2129265.4400000004</v>
      </c>
    </row>
    <row r="47" spans="1:11" ht="15.75" customHeight="1">
      <c r="A47" s="20">
        <v>602000</v>
      </c>
      <c r="B47" s="24" t="s">
        <v>25</v>
      </c>
      <c r="C47" s="32">
        <v>578600.82</v>
      </c>
      <c r="D47" s="32">
        <v>-3941370.75</v>
      </c>
      <c r="E47" s="27">
        <f t="shared" si="2"/>
        <v>-4519971.57</v>
      </c>
      <c r="F47" s="32">
        <v>2137320.22</v>
      </c>
      <c r="G47" s="32">
        <v>8054.78</v>
      </c>
      <c r="H47" s="27">
        <f t="shared" si="3"/>
        <v>-2129265.4400000004</v>
      </c>
      <c r="K47" s="2"/>
    </row>
    <row r="48" spans="2:8" ht="15">
      <c r="B48" s="25"/>
      <c r="C48" s="26"/>
      <c r="D48" s="26"/>
      <c r="E48" s="26"/>
      <c r="F48" s="26"/>
      <c r="G48" s="26"/>
      <c r="H48" s="26"/>
    </row>
    <row r="49" spans="2:8" ht="36" customHeight="1">
      <c r="B49" s="39"/>
      <c r="C49" s="39"/>
      <c r="D49" s="39"/>
      <c r="E49" s="39"/>
      <c r="F49" s="39"/>
      <c r="G49" s="39"/>
      <c r="H49" s="39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3" ht="15">
      <c r="G53" s="2"/>
    </row>
    <row r="55" ht="15">
      <c r="G55" s="2"/>
    </row>
  </sheetData>
  <sheetProtection/>
  <mergeCells count="13">
    <mergeCell ref="B49:H49"/>
    <mergeCell ref="A1:H1"/>
    <mergeCell ref="D6:D7"/>
    <mergeCell ref="E6:E7"/>
    <mergeCell ref="F6:F7"/>
    <mergeCell ref="G6:G7"/>
    <mergeCell ref="H6:H7"/>
    <mergeCell ref="A3:H3"/>
    <mergeCell ref="A5:A7"/>
    <mergeCell ref="B5:B7"/>
    <mergeCell ref="C5:E5"/>
    <mergeCell ref="F5:H5"/>
    <mergeCell ref="C6:C7"/>
  </mergeCells>
  <printOptions/>
  <pageMargins left="0.4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Яна</cp:lastModifiedBy>
  <cp:lastPrinted>2019-10-28T12:15:14Z</cp:lastPrinted>
  <dcterms:created xsi:type="dcterms:W3CDTF">2012-03-01T06:56:29Z</dcterms:created>
  <dcterms:modified xsi:type="dcterms:W3CDTF">2019-10-28T12:15:15Z</dcterms:modified>
  <cp:category/>
  <cp:version/>
  <cp:contentType/>
  <cp:contentStatus/>
</cp:coreProperties>
</file>