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2020" sheetId="1" r:id="rId1"/>
  </sheets>
  <definedNames>
    <definedName name="_xlnm.Print_Titles" localSheetId="0">'2020'!$5:$8</definedName>
  </definedNames>
  <calcPr fullCalcOnLoad="1"/>
</workbook>
</file>

<file path=xl/sharedStrings.xml><?xml version="1.0" encoding="utf-8"?>
<sst xmlns="http://schemas.openxmlformats.org/spreadsheetml/2006/main" count="56" uniqueCount="54">
  <si>
    <t>Код бюджетної класифікації</t>
  </si>
  <si>
    <t>Загальний фонд</t>
  </si>
  <si>
    <t>Спеціальний фонд</t>
  </si>
  <si>
    <t>Найменування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</si>
  <si>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</si>
  <si>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</si>
  <si>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</si>
  <si>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</si>
  <si>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</si>
  <si>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Офіційні трансферти</t>
  </si>
  <si>
    <t>Всього видатків і кредитування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</si>
  <si>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</si>
  <si>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</si>
  <si>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</si>
  <si>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Адміністративні збори та платежі, доходи від некомерційної господарської діяльності </t>
  </si>
  <si>
    <t>Власні надходження бюджетних установ</t>
  </si>
  <si>
    <t>Разом доходів</t>
  </si>
  <si>
    <t>Від органів державного управління</t>
  </si>
  <si>
    <t>Всього доходів</t>
  </si>
  <si>
    <t>Податок на прибуток підприємств</t>
  </si>
  <si>
    <t>Цільові фонди</t>
  </si>
  <si>
    <t>Податок та збір на доходи фізичних осіб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</si>
  <si>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</si>
  <si>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</si>
  <si>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</si>
  <si>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</si>
  <si>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ДОХОДИ</t>
  </si>
  <si>
    <t>ВИДАТКИ І КРЕДИТУВАННЯ</t>
  </si>
  <si>
    <t>ФІНАНСУВАННЯ</t>
  </si>
  <si>
    <t>Абсолютне відхилення      ("+" або "-")</t>
  </si>
  <si>
    <t>Охорона здоров`я</t>
  </si>
  <si>
    <t>Фінансування за рахунок залишків коштів на рахунках бюджетних установ</t>
  </si>
  <si>
    <t>0100</t>
  </si>
  <si>
    <t>1000</t>
  </si>
  <si>
    <t>2000</t>
  </si>
  <si>
    <t>3000</t>
  </si>
  <si>
    <t>Міжбюджетні трансферти</t>
  </si>
  <si>
    <t>Економічна діяльність</t>
  </si>
  <si>
    <t>Інша діяльність</t>
  </si>
  <si>
    <t>Абсолютне відхилення         ("+" або "-")</t>
  </si>
  <si>
    <t>Дотації з державного бюджету місцевим бюджетам</t>
  </si>
  <si>
    <t xml:space="preserve">Субвенції з державного бюджету місцевим бюджетам 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</si>
  <si>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</si>
  <si>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</si>
  <si>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неподаткові надходження</t>
  </si>
  <si>
    <t>Довгострокові кредити індивідуальним забудовникам житла на селі та їх повернення</t>
  </si>
  <si>
    <t>Рентна плата та плата за використання інших природних ресурсів </t>
  </si>
  <si>
    <t>Доходи від власності та підприємницької діяльності  </t>
  </si>
  <si>
    <t>Пільгові довгострокові кредити молодим сім'ям та одиноким молодим громадянам на будівництво/ придбання житла та їх повернення</t>
  </si>
  <si>
    <t>Житлово-комунальне господарство</t>
  </si>
  <si>
    <t>Фактично виконано за січень - березень 2019 року (грн.)</t>
  </si>
  <si>
    <t>Фактично виконано за січень - березень 2020 року (грн.)</t>
  </si>
  <si>
    <t xml:space="preserve">         Фінансове управління Лубенської районної державної адміністрації відповідно до статті 28 Бюджетного кодексу України інформує громадськість про виконання районного бюджету за січень - березень 2020 року. </t>
  </si>
  <si>
    <t>ІНФОРМАЦІЯ ПРО СТАН ВИКОНАННЯ РАЙОННОГО БЮДЖЕТУ ЗА СІЧЕНЬ - БЕРЕЗЕНЬ 2020 РОКУ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</si>
</sst>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00"/>
    <numFmt numFmtId="200" formatCode="0.0000"/>
    <numFmt numFmtId="201" formatCode="0.000"/>
    <numFmt numFmtId="202" formatCode="0.0"/>
    <numFmt numFmtId="203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7" fillId="0" borderId="0" xfId="0" applyNumberFormat="1" applyFont="1" applyFill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4" fillId="0" borderId="10" xfId="52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wrapText="1"/>
      <protection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4" fontId="45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85" zoomScaleNormal="85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1" sqref="A1:H1"/>
    </sheetView>
  </sheetViews>
  <sheetFormatPr defaultColWidth="9.00390625" defaultRowHeight="12.75"/>
  <cols>
    <col min="1" max="1" width="12.125" style="1" customWidth="1"/>
    <col min="2" max="2" width="40.375" style="3" customWidth="1"/>
    <col min="3" max="3" width="15.125" style="1" customWidth="1"/>
    <col min="4" max="4" width="15.75390625" style="1" customWidth="1"/>
    <col min="5" max="5" width="16.25390625" style="1" customWidth="1"/>
    <col min="6" max="8" width="14.25390625" style="1" customWidth="1"/>
    <col min="9" max="9" width="11.00390625" style="1" customWidth="1"/>
    <col min="10" max="10" width="15.375" style="1" customWidth="1"/>
    <col min="11" max="11" width="13.25390625" style="1" bestFit="1" customWidth="1"/>
    <col min="12" max="16384" width="9.125" style="1" customWidth="1"/>
  </cols>
  <sheetData>
    <row r="1" spans="1:8" ht="60" customHeight="1">
      <c r="A1" s="26" t="s">
        <v>52</v>
      </c>
      <c r="B1" s="26"/>
      <c r="C1" s="26"/>
      <c r="D1" s="26"/>
      <c r="E1" s="26"/>
      <c r="F1" s="26"/>
      <c r="G1" s="26"/>
      <c r="H1" s="26"/>
    </row>
    <row r="2" spans="1:8" ht="46.5" customHeight="1">
      <c r="A2" s="10"/>
      <c r="B2" s="10"/>
      <c r="C2" s="10"/>
      <c r="D2" s="10"/>
      <c r="E2" s="10"/>
      <c r="F2" s="10"/>
      <c r="G2" s="10"/>
      <c r="H2" s="10"/>
    </row>
    <row r="3" spans="1:8" ht="21.75" customHeight="1">
      <c r="A3" s="27" t="s">
        <v>53</v>
      </c>
      <c r="B3" s="27"/>
      <c r="C3" s="27"/>
      <c r="D3" s="27"/>
      <c r="E3" s="27"/>
      <c r="F3" s="27"/>
      <c r="G3" s="27"/>
      <c r="H3" s="27"/>
    </row>
    <row r="4" spans="1:8" ht="15" customHeight="1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22" t="s">
        <v>0</v>
      </c>
      <c r="B5" s="28" t="s">
        <v>3</v>
      </c>
      <c r="C5" s="22" t="s">
        <v>1</v>
      </c>
      <c r="D5" s="22"/>
      <c r="E5" s="22"/>
      <c r="F5" s="22" t="s">
        <v>2</v>
      </c>
      <c r="G5" s="22"/>
      <c r="H5" s="22"/>
    </row>
    <row r="6" spans="1:8" ht="15.75" customHeight="1">
      <c r="A6" s="22"/>
      <c r="B6" s="29"/>
      <c r="C6" s="23" t="s">
        <v>50</v>
      </c>
      <c r="D6" s="23" t="s">
        <v>51</v>
      </c>
      <c r="E6" s="23" t="s">
        <v>39</v>
      </c>
      <c r="F6" s="23" t="s">
        <v>50</v>
      </c>
      <c r="G6" s="23" t="s">
        <v>51</v>
      </c>
      <c r="H6" s="23" t="s">
        <v>29</v>
      </c>
    </row>
    <row r="7" spans="1:8" ht="51" customHeight="1">
      <c r="A7" s="22"/>
      <c r="B7" s="30"/>
      <c r="C7" s="24"/>
      <c r="D7" s="24"/>
      <c r="E7" s="24"/>
      <c r="F7" s="24"/>
      <c r="G7" s="24"/>
      <c r="H7" s="24"/>
    </row>
    <row r="8" spans="1:8" ht="15">
      <c r="A8" s="7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</row>
    <row r="9" spans="1:8" ht="15">
      <c r="A9" s="15"/>
      <c r="B9" s="16" t="s">
        <v>26</v>
      </c>
      <c r="C9" s="31"/>
      <c r="D9" s="31"/>
      <c r="E9" s="31"/>
      <c r="F9" s="31"/>
      <c r="G9" s="31"/>
      <c r="H9" s="31"/>
    </row>
    <row r="10" spans="1:8" ht="15">
      <c r="A10" s="7">
        <v>10000000</v>
      </c>
      <c r="B10" s="17" t="s">
        <v>11</v>
      </c>
      <c r="C10" s="32">
        <f>C11+C14</f>
        <v>5914217.01</v>
      </c>
      <c r="D10" s="32">
        <f>D11+D14</f>
        <v>4336477.65</v>
      </c>
      <c r="E10" s="32">
        <f>D10-C10</f>
        <v>-1577739.3599999994</v>
      </c>
      <c r="F10" s="32"/>
      <c r="G10" s="32"/>
      <c r="H10" s="32"/>
    </row>
    <row r="11" spans="1:8" ht="28.5" customHeight="1">
      <c r="A11" s="7">
        <v>11000000</v>
      </c>
      <c r="B11" s="18" t="s">
        <v>12</v>
      </c>
      <c r="C11" s="32">
        <f>C12+C13</f>
        <v>5914197.08</v>
      </c>
      <c r="D11" s="32">
        <f>D12+D13</f>
        <v>4336477.65</v>
      </c>
      <c r="E11" s="32">
        <f aca="true" t="shared" si="0" ref="E11:E27">D11-C11</f>
        <v>-1577719.4299999997</v>
      </c>
      <c r="F11" s="32"/>
      <c r="G11" s="32"/>
      <c r="H11" s="32"/>
    </row>
    <row r="12" spans="1:9" ht="15">
      <c r="A12" s="7">
        <v>11010000</v>
      </c>
      <c r="B12" s="18" t="s">
        <v>21</v>
      </c>
      <c r="C12" s="32">
        <v>5914197.08</v>
      </c>
      <c r="D12" s="32">
        <v>4336477.65</v>
      </c>
      <c r="E12" s="32">
        <f t="shared" si="0"/>
        <v>-1577719.4299999997</v>
      </c>
      <c r="F12" s="32"/>
      <c r="G12" s="32"/>
      <c r="H12" s="32"/>
      <c r="I12" s="2"/>
    </row>
    <row r="13" spans="1:9" ht="15" hidden="1">
      <c r="A13" s="7">
        <v>11020000</v>
      </c>
      <c r="B13" s="18" t="s">
        <v>19</v>
      </c>
      <c r="C13" s="32"/>
      <c r="D13" s="32"/>
      <c r="E13" s="32">
        <f t="shared" si="0"/>
        <v>0</v>
      </c>
      <c r="F13" s="32"/>
      <c r="G13" s="32"/>
      <c r="H13" s="32"/>
      <c r="I13" s="2"/>
    </row>
    <row r="14" spans="1:9" ht="30">
      <c r="A14" s="7">
        <v>13000000</v>
      </c>
      <c r="B14" s="18" t="s">
        <v>46</v>
      </c>
      <c r="C14" s="32">
        <v>19.93</v>
      </c>
      <c r="D14" s="32">
        <v>0</v>
      </c>
      <c r="E14" s="32">
        <f t="shared" si="0"/>
        <v>-19.93</v>
      </c>
      <c r="F14" s="32"/>
      <c r="G14" s="32"/>
      <c r="H14" s="32"/>
      <c r="I14" s="2"/>
    </row>
    <row r="15" spans="1:8" ht="15">
      <c r="A15" s="7">
        <v>20000000</v>
      </c>
      <c r="B15" s="17" t="s">
        <v>13</v>
      </c>
      <c r="C15" s="32">
        <f>C17+C18+C19</f>
        <v>40884.89</v>
      </c>
      <c r="D15" s="32">
        <f>D16+D17+D18+D19</f>
        <v>17704.42</v>
      </c>
      <c r="E15" s="32">
        <f>D15-C15</f>
        <v>-23180.47</v>
      </c>
      <c r="F15" s="32">
        <f>F16+F17+F18+F19</f>
        <v>286953.06</v>
      </c>
      <c r="G15" s="32">
        <f>G16+G17+G18+G19</f>
        <v>601569.45</v>
      </c>
      <c r="H15" s="32">
        <f>G15-F15</f>
        <v>314616.38999999996</v>
      </c>
    </row>
    <row r="16" spans="1:8" ht="30">
      <c r="A16" s="7">
        <v>21000000</v>
      </c>
      <c r="B16" s="17" t="s">
        <v>47</v>
      </c>
      <c r="C16" s="32"/>
      <c r="D16" s="32"/>
      <c r="E16" s="32"/>
      <c r="F16" s="32">
        <v>0</v>
      </c>
      <c r="G16" s="32">
        <v>141904.5</v>
      </c>
      <c r="H16" s="32">
        <f aca="true" t="shared" si="1" ref="H16:H27">G16-F16</f>
        <v>141904.5</v>
      </c>
    </row>
    <row r="17" spans="1:8" ht="30" customHeight="1">
      <c r="A17" s="7">
        <v>22000000</v>
      </c>
      <c r="B17" s="17" t="s">
        <v>14</v>
      </c>
      <c r="C17" s="32">
        <v>40307.62</v>
      </c>
      <c r="D17" s="32">
        <v>17438.12</v>
      </c>
      <c r="E17" s="32">
        <f t="shared" si="0"/>
        <v>-22869.500000000004</v>
      </c>
      <c r="F17" s="32"/>
      <c r="G17" s="32"/>
      <c r="H17" s="32"/>
    </row>
    <row r="18" spans="1:8" ht="30" customHeight="1">
      <c r="A18" s="7">
        <v>24000000</v>
      </c>
      <c r="B18" s="17" t="s">
        <v>44</v>
      </c>
      <c r="C18" s="32">
        <v>577.27</v>
      </c>
      <c r="D18" s="32">
        <v>266.3</v>
      </c>
      <c r="E18" s="32">
        <f t="shared" si="0"/>
        <v>-310.96999999999997</v>
      </c>
      <c r="F18" s="32">
        <v>307.61</v>
      </c>
      <c r="G18" s="32"/>
      <c r="H18" s="32">
        <f t="shared" si="1"/>
        <v>-307.61</v>
      </c>
    </row>
    <row r="19" spans="1:8" ht="15" customHeight="1">
      <c r="A19" s="7">
        <v>25000000</v>
      </c>
      <c r="B19" s="19" t="s">
        <v>15</v>
      </c>
      <c r="C19" s="32"/>
      <c r="D19" s="32"/>
      <c r="E19" s="32"/>
      <c r="F19" s="32">
        <v>286645.45</v>
      </c>
      <c r="G19" s="32">
        <v>459664.95</v>
      </c>
      <c r="H19" s="32">
        <f t="shared" si="1"/>
        <v>173019.5</v>
      </c>
    </row>
    <row r="20" spans="1:10" ht="15">
      <c r="A20" s="7"/>
      <c r="B20" s="20" t="s">
        <v>16</v>
      </c>
      <c r="C20" s="33">
        <f>SUM(C10+C15)</f>
        <v>5955101.899999999</v>
      </c>
      <c r="D20" s="33">
        <f>SUM(D10+D15)</f>
        <v>4354182.07</v>
      </c>
      <c r="E20" s="33">
        <f t="shared" si="0"/>
        <v>-1600919.8299999991</v>
      </c>
      <c r="F20" s="33">
        <f>SUM(F10+F15)</f>
        <v>286953.06</v>
      </c>
      <c r="G20" s="33">
        <f>SUM(G10+G15)</f>
        <v>601569.45</v>
      </c>
      <c r="H20" s="33">
        <f t="shared" si="1"/>
        <v>314616.38999999996</v>
      </c>
      <c r="J20" s="2"/>
    </row>
    <row r="21" spans="1:8" ht="15">
      <c r="A21" s="7">
        <v>40000000</v>
      </c>
      <c r="B21" s="19" t="s">
        <v>9</v>
      </c>
      <c r="C21" s="32">
        <f>C22</f>
        <v>52283241.34</v>
      </c>
      <c r="D21" s="32">
        <f>D22</f>
        <v>10812626.120000001</v>
      </c>
      <c r="E21" s="32">
        <f t="shared" si="0"/>
        <v>-41470615.22</v>
      </c>
      <c r="F21" s="32">
        <f>F22</f>
        <v>198000</v>
      </c>
      <c r="G21" s="32">
        <f>G22</f>
        <v>18200</v>
      </c>
      <c r="H21" s="32">
        <f t="shared" si="1"/>
        <v>-179800</v>
      </c>
    </row>
    <row r="22" spans="1:8" ht="15">
      <c r="A22" s="7">
        <v>41000000</v>
      </c>
      <c r="B22" s="19" t="s">
        <v>17</v>
      </c>
      <c r="C22" s="32">
        <f>C23+C24+C25+C26</f>
        <v>52283241.34</v>
      </c>
      <c r="D22" s="32">
        <f>D23+D24+D25+D26</f>
        <v>10812626.120000001</v>
      </c>
      <c r="E22" s="32">
        <f t="shared" si="0"/>
        <v>-41470615.22</v>
      </c>
      <c r="F22" s="32">
        <f>F23+F24+F25+F26</f>
        <v>198000</v>
      </c>
      <c r="G22" s="32">
        <f>G23+G24+G25+G26</f>
        <v>18200</v>
      </c>
      <c r="H22" s="32">
        <f t="shared" si="1"/>
        <v>-179800</v>
      </c>
    </row>
    <row r="23" spans="1:8" ht="30">
      <c r="A23" s="7">
        <v>41020000</v>
      </c>
      <c r="B23" s="17" t="s">
        <v>40</v>
      </c>
      <c r="C23" s="32">
        <v>764400</v>
      </c>
      <c r="D23" s="32">
        <v>1137300</v>
      </c>
      <c r="E23" s="32">
        <f t="shared" si="0"/>
        <v>372900</v>
      </c>
      <c r="F23" s="32"/>
      <c r="G23" s="32"/>
      <c r="H23" s="32"/>
    </row>
    <row r="24" spans="1:8" ht="30">
      <c r="A24" s="7">
        <v>41030000</v>
      </c>
      <c r="B24" s="17" t="s">
        <v>41</v>
      </c>
      <c r="C24" s="32">
        <v>9596700</v>
      </c>
      <c r="D24" s="32">
        <v>6524300</v>
      </c>
      <c r="E24" s="32">
        <f t="shared" si="0"/>
        <v>-3072400</v>
      </c>
      <c r="F24" s="32"/>
      <c r="G24" s="32"/>
      <c r="H24" s="32"/>
    </row>
    <row r="25" spans="1:8" ht="30">
      <c r="A25" s="7">
        <v>41040000</v>
      </c>
      <c r="B25" s="17" t="s">
        <v>42</v>
      </c>
      <c r="C25" s="32">
        <v>1727688</v>
      </c>
      <c r="D25" s="32">
        <v>624384</v>
      </c>
      <c r="E25" s="32">
        <f t="shared" si="0"/>
        <v>-1103304</v>
      </c>
      <c r="F25" s="32"/>
      <c r="G25" s="32"/>
      <c r="H25" s="32"/>
    </row>
    <row r="26" spans="1:8" ht="30">
      <c r="A26" s="7">
        <v>41050000</v>
      </c>
      <c r="B26" s="17" t="s">
        <v>43</v>
      </c>
      <c r="C26" s="32">
        <v>40194453.34</v>
      </c>
      <c r="D26" s="32">
        <v>2526642.12</v>
      </c>
      <c r="E26" s="32">
        <f t="shared" si="0"/>
        <v>-37667811.220000006</v>
      </c>
      <c r="F26" s="32">
        <v>198000</v>
      </c>
      <c r="G26" s="32">
        <v>18200</v>
      </c>
      <c r="H26" s="32">
        <f>G26-F26</f>
        <v>-179800</v>
      </c>
    </row>
    <row r="27" spans="1:11" ht="15" customHeight="1">
      <c r="A27" s="9"/>
      <c r="B27" s="21" t="s">
        <v>18</v>
      </c>
      <c r="C27" s="34">
        <f>SUM(C20+C21)</f>
        <v>58238343.24</v>
      </c>
      <c r="D27" s="34">
        <f>SUM(D20+D21)</f>
        <v>15166808.190000001</v>
      </c>
      <c r="E27" s="33">
        <f t="shared" si="0"/>
        <v>-43071535.05</v>
      </c>
      <c r="F27" s="34">
        <f>SUM(F20+F21)</f>
        <v>484953.06</v>
      </c>
      <c r="G27" s="34">
        <f>SUM(G20+G21)</f>
        <v>619769.45</v>
      </c>
      <c r="H27" s="33">
        <f t="shared" si="1"/>
        <v>134816.38999999996</v>
      </c>
      <c r="J27" s="2"/>
      <c r="K27" s="2"/>
    </row>
    <row r="28" spans="1:10" ht="15" customHeight="1">
      <c r="A28" s="9"/>
      <c r="B28" s="13" t="s">
        <v>27</v>
      </c>
      <c r="C28" s="35"/>
      <c r="D28" s="35"/>
      <c r="E28" s="35"/>
      <c r="F28" s="35"/>
      <c r="G28" s="35"/>
      <c r="H28" s="35"/>
      <c r="J28" s="2"/>
    </row>
    <row r="29" spans="1:8" ht="15">
      <c r="A29" s="6" t="s">
        <v>32</v>
      </c>
      <c r="B29" s="12" t="s">
        <v>4</v>
      </c>
      <c r="C29" s="32">
        <v>731378.72</v>
      </c>
      <c r="D29" s="32">
        <v>706734.51</v>
      </c>
      <c r="E29" s="32">
        <f>D29-C29</f>
        <v>-24644.209999999963</v>
      </c>
      <c r="F29" s="32"/>
      <c r="G29" s="32"/>
      <c r="H29" s="32"/>
    </row>
    <row r="30" spans="1:8" ht="15">
      <c r="A30" s="6" t="s">
        <v>33</v>
      </c>
      <c r="B30" s="12" t="s">
        <v>5</v>
      </c>
      <c r="C30" s="32">
        <v>10650915.12</v>
      </c>
      <c r="D30" s="32">
        <v>10147509.35</v>
      </c>
      <c r="E30" s="32">
        <f aca="true" t="shared" si="2" ref="E30:E48">D30-C30</f>
        <v>-503405.76999999955</v>
      </c>
      <c r="F30" s="32">
        <v>383941.8</v>
      </c>
      <c r="G30" s="32">
        <v>186497.59</v>
      </c>
      <c r="H30" s="32">
        <f aca="true" t="shared" si="3" ref="H30:H48">G30-F30</f>
        <v>-197444.21</v>
      </c>
    </row>
    <row r="31" spans="1:8" ht="15">
      <c r="A31" s="6" t="s">
        <v>34</v>
      </c>
      <c r="B31" s="12" t="s">
        <v>30</v>
      </c>
      <c r="C31" s="32">
        <v>735176.64</v>
      </c>
      <c r="D31" s="32">
        <v>481144.33</v>
      </c>
      <c r="E31" s="32">
        <f t="shared" si="2"/>
        <v>-254032.31</v>
      </c>
      <c r="F31" s="32"/>
      <c r="G31" s="32"/>
      <c r="H31" s="32">
        <f t="shared" si="3"/>
        <v>0</v>
      </c>
    </row>
    <row r="32" spans="1:8" ht="16.5" customHeight="1">
      <c r="A32" s="6" t="s">
        <v>35</v>
      </c>
      <c r="B32" s="17" t="s">
        <v>6</v>
      </c>
      <c r="C32" s="32">
        <v>39563596.88</v>
      </c>
      <c r="D32" s="32">
        <v>1055246.62</v>
      </c>
      <c r="E32" s="32">
        <f t="shared" si="2"/>
        <v>-38508350.260000005</v>
      </c>
      <c r="F32" s="32">
        <v>51270.58</v>
      </c>
      <c r="G32" s="32">
        <v>116292.45</v>
      </c>
      <c r="H32" s="32">
        <f t="shared" si="3"/>
        <v>65021.869999999995</v>
      </c>
    </row>
    <row r="33" spans="1:8" ht="15.75" customHeight="1">
      <c r="A33" s="7">
        <v>4000</v>
      </c>
      <c r="B33" s="12" t="s">
        <v>7</v>
      </c>
      <c r="C33" s="32">
        <v>1385347.81</v>
      </c>
      <c r="D33" s="32">
        <v>1090949.85</v>
      </c>
      <c r="E33" s="32">
        <f t="shared" si="2"/>
        <v>-294397.95999999996</v>
      </c>
      <c r="F33" s="32">
        <v>56382.64</v>
      </c>
      <c r="G33" s="32">
        <v>52855.45</v>
      </c>
      <c r="H33" s="32">
        <f t="shared" si="3"/>
        <v>-3527.1900000000023</v>
      </c>
    </row>
    <row r="34" spans="1:8" ht="15">
      <c r="A34" s="7">
        <v>5000</v>
      </c>
      <c r="B34" s="12" t="s">
        <v>8</v>
      </c>
      <c r="C34" s="32">
        <v>187799.76</v>
      </c>
      <c r="D34" s="32">
        <v>171293.83</v>
      </c>
      <c r="E34" s="32">
        <f t="shared" si="2"/>
        <v>-16505.930000000022</v>
      </c>
      <c r="F34" s="32"/>
      <c r="G34" s="32"/>
      <c r="H34" s="32">
        <f t="shared" si="3"/>
        <v>0</v>
      </c>
    </row>
    <row r="35" spans="1:8" ht="15" hidden="1">
      <c r="A35" s="7">
        <v>6000</v>
      </c>
      <c r="B35" s="12" t="s">
        <v>49</v>
      </c>
      <c r="C35" s="32"/>
      <c r="D35" s="32"/>
      <c r="E35" s="32">
        <f t="shared" si="2"/>
        <v>0</v>
      </c>
      <c r="F35" s="32"/>
      <c r="G35" s="32"/>
      <c r="H35" s="32">
        <f t="shared" si="3"/>
        <v>0</v>
      </c>
    </row>
    <row r="36" spans="1:8" ht="15" hidden="1">
      <c r="A36" s="7">
        <v>7000</v>
      </c>
      <c r="B36" s="12" t="s">
        <v>37</v>
      </c>
      <c r="C36" s="32"/>
      <c r="D36" s="32"/>
      <c r="E36" s="32">
        <f t="shared" si="2"/>
        <v>0</v>
      </c>
      <c r="F36" s="32"/>
      <c r="G36" s="32"/>
      <c r="H36" s="32">
        <f t="shared" si="3"/>
        <v>0</v>
      </c>
    </row>
    <row r="37" spans="1:8" ht="15" hidden="1">
      <c r="A37" s="7">
        <v>8000</v>
      </c>
      <c r="B37" s="12" t="s">
        <v>38</v>
      </c>
      <c r="C37" s="32"/>
      <c r="D37" s="32"/>
      <c r="E37" s="32">
        <f t="shared" si="2"/>
        <v>0</v>
      </c>
      <c r="F37" s="32"/>
      <c r="G37" s="32"/>
      <c r="H37" s="32"/>
    </row>
    <row r="38" spans="1:8" ht="30" customHeight="1" hidden="1">
      <c r="A38" s="7">
        <v>9100</v>
      </c>
      <c r="B38" s="17" t="s">
        <v>20</v>
      </c>
      <c r="C38" s="32"/>
      <c r="D38" s="32"/>
      <c r="E38" s="32">
        <f t="shared" si="2"/>
        <v>0</v>
      </c>
      <c r="F38" s="32"/>
      <c r="G38" s="32"/>
      <c r="H38" s="32">
        <f t="shared" si="3"/>
        <v>0</v>
      </c>
    </row>
    <row r="39" spans="1:8" ht="15">
      <c r="A39" s="7">
        <v>9000</v>
      </c>
      <c r="B39" s="17" t="s">
        <v>36</v>
      </c>
      <c r="C39" s="32">
        <v>2876000</v>
      </c>
      <c r="D39" s="32">
        <v>450000</v>
      </c>
      <c r="E39" s="32">
        <f t="shared" si="2"/>
        <v>-2426000</v>
      </c>
      <c r="F39" s="32"/>
      <c r="G39" s="32"/>
      <c r="H39" s="32">
        <f t="shared" si="3"/>
        <v>0</v>
      </c>
    </row>
    <row r="40" spans="1:8" ht="61.5" customHeight="1">
      <c r="A40" s="7">
        <v>8820</v>
      </c>
      <c r="B40" s="17" t="s">
        <v>48</v>
      </c>
      <c r="C40" s="32"/>
      <c r="D40" s="32"/>
      <c r="E40" s="32"/>
      <c r="F40" s="32">
        <v>-100.8</v>
      </c>
      <c r="G40" s="32"/>
      <c r="H40" s="32">
        <f t="shared" si="3"/>
        <v>100.8</v>
      </c>
    </row>
    <row r="41" spans="1:8" ht="36.75" customHeight="1" hidden="1">
      <c r="A41" s="7">
        <v>8830</v>
      </c>
      <c r="B41" s="17" t="s">
        <v>45</v>
      </c>
      <c r="C41" s="32"/>
      <c r="D41" s="32"/>
      <c r="E41" s="32"/>
      <c r="F41" s="32"/>
      <c r="G41" s="32"/>
      <c r="H41" s="32">
        <f t="shared" si="3"/>
        <v>0</v>
      </c>
    </row>
    <row r="42" spans="1:8" ht="15" customHeight="1">
      <c r="A42" s="8"/>
      <c r="B42" s="21" t="s">
        <v>10</v>
      </c>
      <c r="C42" s="33">
        <f>SUM(C29:C41)</f>
        <v>56130214.93</v>
      </c>
      <c r="D42" s="33">
        <f>SUM(D29:D41)</f>
        <v>14102878.489999998</v>
      </c>
      <c r="E42" s="33">
        <f t="shared" si="2"/>
        <v>-42027336.44</v>
      </c>
      <c r="F42" s="33">
        <f>SUM(F29:F41)</f>
        <v>491494.22000000003</v>
      </c>
      <c r="G42" s="33">
        <f>SUM(G29:G41)</f>
        <v>355645.49</v>
      </c>
      <c r="H42" s="33">
        <f t="shared" si="3"/>
        <v>-135848.73000000004</v>
      </c>
    </row>
    <row r="43" spans="1:10" ht="15">
      <c r="A43" s="9"/>
      <c r="B43" s="13" t="s">
        <v>28</v>
      </c>
      <c r="C43" s="36"/>
      <c r="D43" s="36"/>
      <c r="E43" s="36"/>
      <c r="F43" s="36"/>
      <c r="G43" s="36"/>
      <c r="H43" s="36"/>
      <c r="J43" s="2"/>
    </row>
    <row r="44" spans="1:8" ht="15.75" customHeight="1">
      <c r="A44" s="7">
        <v>200000</v>
      </c>
      <c r="B44" s="12" t="s">
        <v>22</v>
      </c>
      <c r="C44" s="37">
        <v>-2108128.31</v>
      </c>
      <c r="D44" s="37">
        <v>-1063929.7</v>
      </c>
      <c r="E44" s="32">
        <f t="shared" si="2"/>
        <v>1044198.6100000001</v>
      </c>
      <c r="F44" s="37">
        <v>6541.16</v>
      </c>
      <c r="G44" s="37">
        <v>-264123.96</v>
      </c>
      <c r="H44" s="32">
        <f t="shared" si="3"/>
        <v>-270665.12</v>
      </c>
    </row>
    <row r="45" spans="1:11" s="4" customFormat="1" ht="31.5" customHeight="1">
      <c r="A45" s="7">
        <v>205000</v>
      </c>
      <c r="B45" s="17" t="s">
        <v>31</v>
      </c>
      <c r="C45" s="38">
        <v>-1029681.13</v>
      </c>
      <c r="D45" s="38">
        <v>-1094610.59</v>
      </c>
      <c r="E45" s="32">
        <f t="shared" si="2"/>
        <v>-64929.46000000008</v>
      </c>
      <c r="F45" s="38">
        <v>-80050.43</v>
      </c>
      <c r="G45" s="38">
        <v>-122219.46</v>
      </c>
      <c r="H45" s="32">
        <f t="shared" si="3"/>
        <v>-42169.03000000001</v>
      </c>
      <c r="J45" s="5"/>
      <c r="K45" s="5"/>
    </row>
    <row r="46" spans="1:10" ht="30">
      <c r="A46" s="7">
        <v>208000</v>
      </c>
      <c r="B46" s="17" t="s">
        <v>23</v>
      </c>
      <c r="C46" s="37">
        <v>-1078447.18</v>
      </c>
      <c r="D46" s="37">
        <v>30680.89</v>
      </c>
      <c r="E46" s="32">
        <f>D46-C46</f>
        <v>1109128.0699999998</v>
      </c>
      <c r="F46" s="37">
        <v>86591.59</v>
      </c>
      <c r="G46" s="37">
        <v>-141904.5</v>
      </c>
      <c r="H46" s="32">
        <f>G46-F46</f>
        <v>-228496.09</v>
      </c>
      <c r="I46" s="2"/>
      <c r="J46" s="2"/>
    </row>
    <row r="47" spans="1:8" ht="15">
      <c r="A47" s="7">
        <v>600000</v>
      </c>
      <c r="B47" s="12" t="s">
        <v>24</v>
      </c>
      <c r="C47" s="37">
        <v>-2108128.31</v>
      </c>
      <c r="D47" s="37">
        <v>-1063929.7</v>
      </c>
      <c r="E47" s="32">
        <f t="shared" si="2"/>
        <v>1044198.6100000001</v>
      </c>
      <c r="F47" s="37">
        <v>6541.16</v>
      </c>
      <c r="G47" s="37">
        <v>-264123.96</v>
      </c>
      <c r="H47" s="32">
        <f t="shared" si="3"/>
        <v>-270665.12</v>
      </c>
    </row>
    <row r="48" spans="1:11" ht="15.75" customHeight="1">
      <c r="A48" s="7">
        <v>602000</v>
      </c>
      <c r="B48" s="12" t="s">
        <v>25</v>
      </c>
      <c r="C48" s="37">
        <v>-2108128.31</v>
      </c>
      <c r="D48" s="37">
        <v>-1063929.7</v>
      </c>
      <c r="E48" s="32">
        <f t="shared" si="2"/>
        <v>1044198.6100000001</v>
      </c>
      <c r="F48" s="37">
        <v>6541.16</v>
      </c>
      <c r="G48" s="37">
        <v>-264123.96</v>
      </c>
      <c r="H48" s="32">
        <f t="shared" si="3"/>
        <v>-270665.12</v>
      </c>
      <c r="K48" s="2"/>
    </row>
    <row r="50" spans="2:8" ht="36" customHeight="1">
      <c r="B50" s="25"/>
      <c r="C50" s="25"/>
      <c r="D50" s="25"/>
      <c r="E50" s="25"/>
      <c r="F50" s="25"/>
      <c r="G50" s="25"/>
      <c r="H50" s="25"/>
    </row>
    <row r="51" spans="3:8" ht="15">
      <c r="C51" s="2"/>
      <c r="D51" s="2"/>
      <c r="E51" s="2"/>
      <c r="F51" s="2"/>
      <c r="G51" s="2"/>
      <c r="H51" s="2"/>
    </row>
    <row r="52" spans="3:8" ht="15">
      <c r="C52" s="2"/>
      <c r="D52" s="2"/>
      <c r="E52" s="2"/>
      <c r="F52" s="2"/>
      <c r="G52" s="2"/>
      <c r="H52" s="2"/>
    </row>
    <row r="54" ht="15">
      <c r="G54" s="2"/>
    </row>
    <row r="56" ht="15">
      <c r="G56" s="2"/>
    </row>
  </sheetData>
  <sheetProtection/>
  <mergeCells count="13">
    <mergeCell ref="A3:H3"/>
    <mergeCell ref="A5:A7"/>
    <mergeCell ref="B5:B7"/>
    <mergeCell ref="C5:E5"/>
    <mergeCell ref="F5:H5"/>
    <mergeCell ref="C6:C7"/>
    <mergeCell ref="B50:H50"/>
    <mergeCell ref="A1:H1"/>
    <mergeCell ref="D6:D7"/>
    <mergeCell ref="E6:E7"/>
    <mergeCell ref="F6:F7"/>
    <mergeCell ref="G6:G7"/>
    <mergeCell ref="H6:H7"/>
  </mergeCells>
  <printOptions/>
  <pageMargins left="0.4" right="0.1968503937007874" top="0.3937007874015748" bottom="0.3937007874015748" header="0.1968503937007874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Яна</cp:lastModifiedBy>
  <cp:lastPrinted>2020-04-28T12:25:11Z</cp:lastPrinted>
  <dcterms:created xsi:type="dcterms:W3CDTF">2012-03-01T06:56:29Z</dcterms:created>
  <dcterms:modified xsi:type="dcterms:W3CDTF">2020-04-29T06:29:46Z</dcterms:modified>
  <cp:category/>
  <cp:version/>
  <cp:contentType/>
  <cp:contentStatus/>
</cp:coreProperties>
</file>