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Лист1" sheetId="1" r:id="rId1"/>
  </sheets>
  <definedNames>
    <definedName name="_xlnm.Print_Titles" localSheetId="0">'Лист1'!$5:$8</definedName>
  </definedNames>
  <calcPr fullCalcOnLoad="1"/>
</workbook>
</file>

<file path=xl/sharedStrings.xml><?xml version="1.0" encoding="utf-8"?>
<sst xmlns="http://schemas.openxmlformats.org/spreadsheetml/2006/main" count="52" uniqueCount="50">
  <si>
    <t>Код бюджетної класифікації</t>
  </si>
  <si>
    <t>Загальний фонд</t>
  </si>
  <si>
    <t>Спеціальний фонд</t>
  </si>
  <si>
    <t>Найменування</t>
  </si>
  <si>
    <t>Державне управління</t>
  </si>
  <si>
    <t>Освіта</t>
  </si>
  <si>
    <t>Соціальний захист та соціальне забезпечення</t>
  </si>
  <si>
    <t>Культура і мистецтво</t>
  </si>
  <si>
    <t>Фізична культура і спорт</t>
  </si>
  <si>
    <t>Офіційні трансферти</t>
  </si>
  <si>
    <t>Всього видатків і кредитування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</si>
  <si>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</si>
  <si>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</si>
  <si>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</si>
  <si>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Адміністративні збори та платежі, доходи від некомерційної господарської діяльності </t>
  </si>
  <si>
    <t>Власні надходження бюджетних установ</t>
  </si>
  <si>
    <t>Разом доходів</t>
  </si>
  <si>
    <t>Від органів державного управління</t>
  </si>
  <si>
    <t>Всього доходів</t>
  </si>
  <si>
    <t>Податок на прибуток підприємств</t>
  </si>
  <si>
    <t>Цільові фонди</t>
  </si>
  <si>
    <t>Податок та збір на доходи фізичних осіб</t>
  </si>
  <si>
    <t>Внутрішнє фінансування</t>
  </si>
  <si>
    <t>Фінансування за рахунок зміни залишків коштів бюджетів</t>
  </si>
  <si>
    <t>Фінансування за активними операціями</t>
  </si>
  <si>
    <t>Зміни обсягів бюджетних коштів</t>
  </si>
  <si>
    <t>ДОХОДИ</t>
  </si>
  <si>
    <t>ВИДАТКИ І КРЕДИТУВАННЯ</t>
  </si>
  <si>
    <t>ФІНАНСУВАННЯ</t>
  </si>
  <si>
    <t>Абсолютне відхилення      ("+" або "-")</t>
  </si>
  <si>
    <t>Охорона здоров`я</t>
  </si>
  <si>
    <t>Фінансування за рахунок залишків коштів на рахунках бюджетних установ</t>
  </si>
  <si>
    <t>0100</t>
  </si>
  <si>
    <t>1000</t>
  </si>
  <si>
    <t>2000</t>
  </si>
  <si>
    <t>3000</t>
  </si>
  <si>
    <t>Фактично виконано за січень - березень 2017 року (грн.)</t>
  </si>
  <si>
    <t>Фактично виконано за січень - березень 2018 року (грн.)</t>
  </si>
  <si>
    <t>ІНФОРМАЦІЯ ПРО СТАН ВИКОНАННЯ РАЙОННОГО БЮДЖЕТУ ЗА СІЧЕНЬ - БЕРЕЗЕНЬ 2018 РОКУ</t>
  </si>
  <si>
    <t>Міжбюджетні трансферти</t>
  </si>
  <si>
    <t>Економічна діяльність</t>
  </si>
  <si>
    <t>Інша діяльність</t>
  </si>
  <si>
    <t>Абсолютне відхилення         ("+" або "-")</t>
  </si>
  <si>
    <t>Дотації з державного бюджету місцевим бюджетам</t>
  </si>
  <si>
    <t xml:space="preserve">Субвенції з державного бюджету місцевим бюджетам </t>
  </si>
  <si>
    <t>Дотації з місцевих бюджетів іншим місцевим бюджетам</t>
  </si>
  <si>
    <t>Субвенції з місцевих бюджетів іншим місцевим бюджетам</t>
  </si>
  <si>
    <t>Інші неподаткові надходження</t>
  </si>
  <si>
    <t>Довгострокові кредити індивідуальним забудовникам житла на селі та їх повернення</t>
  </si>
  <si>
    <t xml:space="preserve">         Фінансове управління Лубенської районної державної адміністрації відповідно до статті 28 Бюджетного кодексу України інформує громадськість про виконання районного бюджету за січень - березень 2018 року.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</si>
</sst>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00"/>
    <numFmt numFmtId="184" formatCode="0.0000"/>
    <numFmt numFmtId="185" formatCode="0.000"/>
    <numFmt numFmtId="186" formatCode="0.0"/>
    <numFmt numFmtId="187" formatCode="#,##0.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2"/>
      <name val="Times New Roman Cyr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4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wrapText="1"/>
    </xf>
    <xf numFmtId="0" fontId="43" fillId="0" borderId="0" xfId="0" applyFont="1" applyFill="1" applyAlignment="1">
      <alignment/>
    </xf>
    <xf numFmtId="4" fontId="43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wrapText="1"/>
    </xf>
    <xf numFmtId="0" fontId="4" fillId="33" borderId="10" xfId="52" applyFont="1" applyFill="1" applyBorder="1" applyAlignment="1" applyProtection="1">
      <alignment horizontal="left" wrapText="1"/>
      <protection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wrapText="1"/>
    </xf>
    <xf numFmtId="0" fontId="4" fillId="33" borderId="10" xfId="52" applyFont="1" applyFill="1" applyBorder="1" applyAlignment="1" applyProtection="1">
      <alignment horizontal="left" wrapText="1"/>
      <protection/>
    </xf>
    <xf numFmtId="0" fontId="3" fillId="33" borderId="0" xfId="0" applyFont="1" applyFill="1" applyAlignment="1">
      <alignment horizontal="left"/>
    </xf>
    <xf numFmtId="4" fontId="3" fillId="33" borderId="10" xfId="0" applyNumberFormat="1" applyFont="1" applyFill="1" applyBorder="1" applyAlignment="1">
      <alignment wrapText="1"/>
    </xf>
    <xf numFmtId="4" fontId="3" fillId="33" borderId="10" xfId="0" applyNumberFormat="1" applyFont="1" applyFill="1" applyBorder="1" applyAlignment="1">
      <alignment horizontal="right" wrapText="1"/>
    </xf>
    <xf numFmtId="0" fontId="6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vertical="center" wrapText="1"/>
    </xf>
    <xf numFmtId="4" fontId="43" fillId="0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left" wrapText="1"/>
    </xf>
    <xf numFmtId="0" fontId="7" fillId="0" borderId="0" xfId="0" applyNumberFormat="1" applyFont="1" applyFill="1" applyAlignment="1">
      <alignment horizontal="left" wrapText="1"/>
    </xf>
    <xf numFmtId="0" fontId="6" fillId="0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85" zoomScaleNormal="85" zoomScalePageLayoutView="0" workbookViewId="0" topLeftCell="A1">
      <selection activeCell="N5" sqref="N5"/>
    </sheetView>
  </sheetViews>
  <sheetFormatPr defaultColWidth="9.00390625" defaultRowHeight="12.75"/>
  <cols>
    <col min="1" max="1" width="12.125" style="1" customWidth="1"/>
    <col min="2" max="2" width="40.375" style="3" customWidth="1"/>
    <col min="3" max="3" width="15.125" style="1" customWidth="1"/>
    <col min="4" max="4" width="15.75390625" style="1" customWidth="1"/>
    <col min="5" max="5" width="16.25390625" style="1" customWidth="1"/>
    <col min="6" max="8" width="14.25390625" style="1" customWidth="1"/>
    <col min="9" max="9" width="11.00390625" style="1" customWidth="1"/>
    <col min="10" max="10" width="15.375" style="1" customWidth="1"/>
    <col min="11" max="11" width="13.25390625" style="1" bestFit="1" customWidth="1"/>
    <col min="12" max="16384" width="9.125" style="1" customWidth="1"/>
  </cols>
  <sheetData>
    <row r="1" spans="1:8" ht="60" customHeight="1">
      <c r="A1" s="43" t="s">
        <v>49</v>
      </c>
      <c r="B1" s="43"/>
      <c r="C1" s="43"/>
      <c r="D1" s="43"/>
      <c r="E1" s="43"/>
      <c r="F1" s="43"/>
      <c r="G1" s="43"/>
      <c r="H1" s="43"/>
    </row>
    <row r="2" spans="1:8" ht="46.5" customHeight="1">
      <c r="A2" s="44"/>
      <c r="B2" s="44"/>
      <c r="C2" s="44"/>
      <c r="D2" s="44"/>
      <c r="E2" s="44"/>
      <c r="F2" s="44"/>
      <c r="G2" s="44"/>
      <c r="H2" s="44"/>
    </row>
    <row r="3" spans="1:8" ht="21.75" customHeight="1">
      <c r="A3" s="45" t="s">
        <v>38</v>
      </c>
      <c r="B3" s="45"/>
      <c r="C3" s="45"/>
      <c r="D3" s="45"/>
      <c r="E3" s="45"/>
      <c r="F3" s="45"/>
      <c r="G3" s="45"/>
      <c r="H3" s="45"/>
    </row>
    <row r="4" spans="1:8" ht="15" customHeight="1">
      <c r="A4" s="23"/>
      <c r="B4" s="23"/>
      <c r="C4" s="23"/>
      <c r="D4" s="23"/>
      <c r="E4" s="23"/>
      <c r="F4" s="23"/>
      <c r="G4" s="23"/>
      <c r="H4" s="23"/>
    </row>
    <row r="5" spans="1:8" ht="15.75" customHeight="1">
      <c r="A5" s="41" t="s">
        <v>0</v>
      </c>
      <c r="B5" s="39" t="s">
        <v>3</v>
      </c>
      <c r="C5" s="41" t="s">
        <v>1</v>
      </c>
      <c r="D5" s="41"/>
      <c r="E5" s="41"/>
      <c r="F5" s="41" t="s">
        <v>2</v>
      </c>
      <c r="G5" s="41"/>
      <c r="H5" s="41"/>
    </row>
    <row r="6" spans="1:8" ht="15.75" customHeight="1">
      <c r="A6" s="41"/>
      <c r="B6" s="42"/>
      <c r="C6" s="39" t="s">
        <v>36</v>
      </c>
      <c r="D6" s="39" t="s">
        <v>37</v>
      </c>
      <c r="E6" s="39" t="s">
        <v>42</v>
      </c>
      <c r="F6" s="39" t="s">
        <v>36</v>
      </c>
      <c r="G6" s="39" t="s">
        <v>37</v>
      </c>
      <c r="H6" s="39" t="s">
        <v>29</v>
      </c>
    </row>
    <row r="7" spans="1:8" ht="51" customHeight="1">
      <c r="A7" s="41"/>
      <c r="B7" s="40"/>
      <c r="C7" s="40"/>
      <c r="D7" s="40"/>
      <c r="E7" s="40"/>
      <c r="F7" s="40"/>
      <c r="G7" s="40"/>
      <c r="H7" s="40"/>
    </row>
    <row r="8" spans="1:8" ht="15">
      <c r="A8" s="13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</row>
    <row r="9" spans="1:8" ht="15">
      <c r="A9" s="25"/>
      <c r="B9" s="26" t="s">
        <v>26</v>
      </c>
      <c r="C9" s="27"/>
      <c r="D9" s="27"/>
      <c r="E9" s="27"/>
      <c r="F9" s="27"/>
      <c r="G9" s="27"/>
      <c r="H9" s="27"/>
    </row>
    <row r="10" spans="1:8" ht="15">
      <c r="A10" s="13">
        <v>10000000</v>
      </c>
      <c r="B10" s="14" t="s">
        <v>11</v>
      </c>
      <c r="C10" s="11">
        <f>C11</f>
        <v>3559677.7</v>
      </c>
      <c r="D10" s="11">
        <f>D11</f>
        <v>4327602.42</v>
      </c>
      <c r="E10" s="11">
        <f>D10-C10</f>
        <v>767924.7199999997</v>
      </c>
      <c r="F10" s="11"/>
      <c r="G10" s="11"/>
      <c r="H10" s="11"/>
    </row>
    <row r="11" spans="1:8" ht="28.5" customHeight="1">
      <c r="A11" s="13">
        <v>11000000</v>
      </c>
      <c r="B11" s="19" t="s">
        <v>12</v>
      </c>
      <c r="C11" s="11">
        <f>C12+C13</f>
        <v>3559677.7</v>
      </c>
      <c r="D11" s="11">
        <f>D12+D13</f>
        <v>4327602.42</v>
      </c>
      <c r="E11" s="11">
        <f aca="true" t="shared" si="0" ref="E11:E25">D11-C11</f>
        <v>767924.7199999997</v>
      </c>
      <c r="F11" s="11"/>
      <c r="G11" s="11"/>
      <c r="H11" s="11"/>
    </row>
    <row r="12" spans="1:9" ht="15">
      <c r="A12" s="13">
        <v>11010000</v>
      </c>
      <c r="B12" s="19" t="s">
        <v>21</v>
      </c>
      <c r="C12" s="11">
        <v>3559211.7</v>
      </c>
      <c r="D12" s="11">
        <v>4327365.42</v>
      </c>
      <c r="E12" s="11">
        <f t="shared" si="0"/>
        <v>768153.7199999997</v>
      </c>
      <c r="F12" s="11"/>
      <c r="G12" s="11"/>
      <c r="H12" s="11"/>
      <c r="I12" s="2"/>
    </row>
    <row r="13" spans="1:9" ht="15">
      <c r="A13" s="13">
        <v>11020000</v>
      </c>
      <c r="B13" s="19" t="s">
        <v>19</v>
      </c>
      <c r="C13" s="11">
        <v>466</v>
      </c>
      <c r="D13" s="11">
        <v>237</v>
      </c>
      <c r="E13" s="11">
        <f t="shared" si="0"/>
        <v>-229</v>
      </c>
      <c r="F13" s="11"/>
      <c r="G13" s="11"/>
      <c r="H13" s="11"/>
      <c r="I13" s="2"/>
    </row>
    <row r="14" spans="1:8" ht="15">
      <c r="A14" s="13">
        <v>20000000</v>
      </c>
      <c r="B14" s="14" t="s">
        <v>13</v>
      </c>
      <c r="C14" s="11">
        <f>C15+C16+C17</f>
        <v>94803.58</v>
      </c>
      <c r="D14" s="11">
        <f>D15+D16+D17</f>
        <v>19637.72</v>
      </c>
      <c r="E14" s="11">
        <f t="shared" si="0"/>
        <v>-75165.86</v>
      </c>
      <c r="F14" s="11">
        <f>F15+F17</f>
        <v>243146.85</v>
      </c>
      <c r="G14" s="11">
        <f>G15+G17</f>
        <v>241638.14</v>
      </c>
      <c r="H14" s="11">
        <f>G14-F14</f>
        <v>-1508.7099999999919</v>
      </c>
    </row>
    <row r="15" spans="1:8" ht="30" customHeight="1">
      <c r="A15" s="13">
        <v>22000000</v>
      </c>
      <c r="B15" s="14" t="s">
        <v>14</v>
      </c>
      <c r="C15" s="11">
        <v>44538.32</v>
      </c>
      <c r="D15" s="11">
        <v>19637.72</v>
      </c>
      <c r="E15" s="11">
        <f t="shared" si="0"/>
        <v>-24900.6</v>
      </c>
      <c r="F15" s="11"/>
      <c r="G15" s="11"/>
      <c r="H15" s="11"/>
    </row>
    <row r="16" spans="1:8" ht="30" customHeight="1">
      <c r="A16" s="13">
        <v>24000000</v>
      </c>
      <c r="B16" s="14" t="s">
        <v>47</v>
      </c>
      <c r="C16" s="11">
        <v>50265.26</v>
      </c>
      <c r="D16" s="11"/>
      <c r="E16" s="11"/>
      <c r="F16" s="11"/>
      <c r="G16" s="11"/>
      <c r="H16" s="11"/>
    </row>
    <row r="17" spans="1:8" ht="15" customHeight="1">
      <c r="A17" s="13">
        <v>25000000</v>
      </c>
      <c r="B17" s="15" t="s">
        <v>15</v>
      </c>
      <c r="C17" s="11"/>
      <c r="D17" s="11"/>
      <c r="E17" s="11"/>
      <c r="F17" s="11">
        <v>243146.85</v>
      </c>
      <c r="G17" s="11">
        <v>241638.14</v>
      </c>
      <c r="H17" s="11">
        <f aca="true" t="shared" si="1" ref="H17:H25">G17-F17</f>
        <v>-1508.7099999999919</v>
      </c>
    </row>
    <row r="18" spans="1:10" ht="15">
      <c r="A18" s="13"/>
      <c r="B18" s="20" t="s">
        <v>16</v>
      </c>
      <c r="C18" s="21">
        <f>SUM(C10+C14)</f>
        <v>3654481.2800000003</v>
      </c>
      <c r="D18" s="21">
        <f>SUM(D10+D14)</f>
        <v>4347240.14</v>
      </c>
      <c r="E18" s="21">
        <f t="shared" si="0"/>
        <v>692758.8599999994</v>
      </c>
      <c r="F18" s="21">
        <f>SUM(F10+F14)</f>
        <v>243146.85</v>
      </c>
      <c r="G18" s="21">
        <f>SUM(G10+G14)</f>
        <v>241638.14</v>
      </c>
      <c r="H18" s="21">
        <f t="shared" si="1"/>
        <v>-1508.7099999999919</v>
      </c>
      <c r="J18" s="2"/>
    </row>
    <row r="19" spans="1:8" ht="15">
      <c r="A19" s="13">
        <v>40000000</v>
      </c>
      <c r="B19" s="15" t="s">
        <v>9</v>
      </c>
      <c r="C19" s="11">
        <f>C20</f>
        <v>60061942.14</v>
      </c>
      <c r="D19" s="11">
        <f>D20</f>
        <v>54226151.71</v>
      </c>
      <c r="E19" s="11">
        <f t="shared" si="0"/>
        <v>-5835790.43</v>
      </c>
      <c r="F19" s="11">
        <f>F20</f>
        <v>0</v>
      </c>
      <c r="G19" s="11">
        <f>G20</f>
        <v>37117</v>
      </c>
      <c r="H19" s="11">
        <f t="shared" si="1"/>
        <v>37117</v>
      </c>
    </row>
    <row r="20" spans="1:8" ht="15">
      <c r="A20" s="13">
        <v>41000000</v>
      </c>
      <c r="B20" s="15" t="s">
        <v>17</v>
      </c>
      <c r="C20" s="11">
        <f>C21+C22+C23+C24</f>
        <v>60061942.14</v>
      </c>
      <c r="D20" s="11">
        <f>D21+D22+D23+D24</f>
        <v>54226151.71</v>
      </c>
      <c r="E20" s="11">
        <f t="shared" si="0"/>
        <v>-5835790.43</v>
      </c>
      <c r="F20" s="11">
        <f>F21+F22+F23+F24</f>
        <v>0</v>
      </c>
      <c r="G20" s="11">
        <f>G21+G22+G23+G24</f>
        <v>37117</v>
      </c>
      <c r="H20" s="11">
        <f t="shared" si="1"/>
        <v>37117</v>
      </c>
    </row>
    <row r="21" spans="1:8" ht="30">
      <c r="A21" s="13">
        <v>41020000</v>
      </c>
      <c r="B21" s="14" t="s">
        <v>43</v>
      </c>
      <c r="C21" s="11">
        <v>2648720</v>
      </c>
      <c r="D21" s="11">
        <v>703800</v>
      </c>
      <c r="E21" s="11">
        <f t="shared" si="0"/>
        <v>-1944920</v>
      </c>
      <c r="F21" s="11"/>
      <c r="G21" s="11"/>
      <c r="H21" s="11"/>
    </row>
    <row r="22" spans="1:8" ht="30">
      <c r="A22" s="13">
        <v>41030000</v>
      </c>
      <c r="B22" s="14" t="s">
        <v>44</v>
      </c>
      <c r="C22" s="11">
        <v>57413222.14</v>
      </c>
      <c r="D22" s="11">
        <v>8696100</v>
      </c>
      <c r="E22" s="11">
        <f t="shared" si="0"/>
        <v>-48717122.14</v>
      </c>
      <c r="F22" s="11"/>
      <c r="G22" s="11"/>
      <c r="H22" s="11"/>
    </row>
    <row r="23" spans="1:8" ht="30">
      <c r="A23" s="13">
        <v>41040000</v>
      </c>
      <c r="B23" s="14" t="s">
        <v>45</v>
      </c>
      <c r="C23" s="11">
        <v>0</v>
      </c>
      <c r="D23" s="11">
        <v>515637</v>
      </c>
      <c r="E23" s="11">
        <f t="shared" si="0"/>
        <v>515637</v>
      </c>
      <c r="F23" s="11"/>
      <c r="G23" s="11"/>
      <c r="H23" s="11"/>
    </row>
    <row r="24" spans="1:8" ht="30">
      <c r="A24" s="13">
        <v>41050000</v>
      </c>
      <c r="B24" s="14" t="s">
        <v>46</v>
      </c>
      <c r="C24" s="11">
        <v>0</v>
      </c>
      <c r="D24" s="11">
        <v>44310614.71</v>
      </c>
      <c r="E24" s="11">
        <f t="shared" si="0"/>
        <v>44310614.71</v>
      </c>
      <c r="F24" s="11">
        <v>0</v>
      </c>
      <c r="G24" s="11">
        <v>37117</v>
      </c>
      <c r="H24" s="11">
        <f t="shared" si="1"/>
        <v>37117</v>
      </c>
    </row>
    <row r="25" spans="1:11" ht="15" customHeight="1">
      <c r="A25" s="16"/>
      <c r="B25" s="17" t="s">
        <v>18</v>
      </c>
      <c r="C25" s="22">
        <f>SUM(C18+C19)</f>
        <v>63716423.42</v>
      </c>
      <c r="D25" s="22">
        <f>SUM(D18+D19)</f>
        <v>58573391.85</v>
      </c>
      <c r="E25" s="21">
        <f t="shared" si="0"/>
        <v>-5143031.57</v>
      </c>
      <c r="F25" s="22">
        <f>SUM(F18+F19)</f>
        <v>243146.85</v>
      </c>
      <c r="G25" s="22">
        <f>SUM(G18+G19)</f>
        <v>278755.14</v>
      </c>
      <c r="H25" s="21">
        <f t="shared" si="1"/>
        <v>35608.29000000001</v>
      </c>
      <c r="J25" s="2"/>
      <c r="K25" s="2"/>
    </row>
    <row r="26" spans="1:10" ht="15" customHeight="1">
      <c r="A26" s="16"/>
      <c r="B26" s="29" t="s">
        <v>27</v>
      </c>
      <c r="C26" s="9"/>
      <c r="D26" s="9"/>
      <c r="E26" s="9"/>
      <c r="F26" s="18"/>
      <c r="G26" s="9"/>
      <c r="H26" s="18"/>
      <c r="J26" s="2"/>
    </row>
    <row r="27" spans="1:8" ht="15">
      <c r="A27" s="30" t="s">
        <v>32</v>
      </c>
      <c r="B27" s="31" t="s">
        <v>4</v>
      </c>
      <c r="C27" s="4">
        <v>505919.87</v>
      </c>
      <c r="D27" s="4">
        <v>575886.14</v>
      </c>
      <c r="E27" s="4">
        <f>D27-C27</f>
        <v>69966.27000000002</v>
      </c>
      <c r="F27" s="4"/>
      <c r="G27" s="4"/>
      <c r="H27" s="11"/>
    </row>
    <row r="28" spans="1:8" ht="15">
      <c r="A28" s="30" t="s">
        <v>33</v>
      </c>
      <c r="B28" s="31" t="s">
        <v>5</v>
      </c>
      <c r="C28" s="4">
        <v>9266203.13</v>
      </c>
      <c r="D28" s="4">
        <v>10053472.57</v>
      </c>
      <c r="E28" s="4">
        <f aca="true" t="shared" si="2" ref="E28:E44">D28-C28</f>
        <v>787269.4399999995</v>
      </c>
      <c r="F28" s="4">
        <v>175460.06</v>
      </c>
      <c r="G28" s="4">
        <v>180494.37</v>
      </c>
      <c r="H28" s="11">
        <f aca="true" t="shared" si="3" ref="H28:H44">G28-F28</f>
        <v>5034.309999999998</v>
      </c>
    </row>
    <row r="29" spans="1:8" ht="15">
      <c r="A29" s="30" t="s">
        <v>34</v>
      </c>
      <c r="B29" s="31" t="s">
        <v>30</v>
      </c>
      <c r="C29" s="4">
        <v>4244076.3</v>
      </c>
      <c r="D29" s="4">
        <v>2351339.77</v>
      </c>
      <c r="E29" s="4">
        <f t="shared" si="2"/>
        <v>-1892736.5299999998</v>
      </c>
      <c r="F29" s="4">
        <v>3267.36</v>
      </c>
      <c r="G29" s="4">
        <v>0</v>
      </c>
      <c r="H29" s="11">
        <f t="shared" si="3"/>
        <v>-3267.36</v>
      </c>
    </row>
    <row r="30" spans="1:8" ht="16.5" customHeight="1">
      <c r="A30" s="30" t="s">
        <v>35</v>
      </c>
      <c r="B30" s="32" t="s">
        <v>6</v>
      </c>
      <c r="C30" s="4">
        <v>47571179.72</v>
      </c>
      <c r="D30" s="4">
        <v>41946275.49</v>
      </c>
      <c r="E30" s="4">
        <f t="shared" si="2"/>
        <v>-5624904.229999997</v>
      </c>
      <c r="F30" s="4">
        <v>42644.88</v>
      </c>
      <c r="G30" s="4">
        <v>44212.95</v>
      </c>
      <c r="H30" s="11">
        <f t="shared" si="3"/>
        <v>1568.0699999999997</v>
      </c>
    </row>
    <row r="31" spans="1:8" ht="15.75" customHeight="1">
      <c r="A31" s="33">
        <v>4000</v>
      </c>
      <c r="B31" s="31" t="s">
        <v>7</v>
      </c>
      <c r="C31" s="4">
        <v>1992305.59</v>
      </c>
      <c r="D31" s="4">
        <v>1620258.48</v>
      </c>
      <c r="E31" s="4">
        <f t="shared" si="2"/>
        <v>-372047.1100000001</v>
      </c>
      <c r="F31" s="4">
        <v>1152.5</v>
      </c>
      <c r="G31" s="4">
        <v>8717</v>
      </c>
      <c r="H31" s="11">
        <f t="shared" si="3"/>
        <v>7564.5</v>
      </c>
    </row>
    <row r="32" spans="1:8" ht="15">
      <c r="A32" s="33">
        <v>5000</v>
      </c>
      <c r="B32" s="31" t="s">
        <v>8</v>
      </c>
      <c r="C32" s="4">
        <v>190723.18</v>
      </c>
      <c r="D32" s="4">
        <v>133216.08</v>
      </c>
      <c r="E32" s="4">
        <f t="shared" si="2"/>
        <v>-57507.100000000006</v>
      </c>
      <c r="F32" s="4"/>
      <c r="G32" s="4"/>
      <c r="H32" s="11"/>
    </row>
    <row r="33" spans="1:8" ht="15">
      <c r="A33" s="33">
        <v>7000</v>
      </c>
      <c r="B33" s="31" t="s">
        <v>40</v>
      </c>
      <c r="C33" s="28"/>
      <c r="D33" s="4"/>
      <c r="E33" s="4"/>
      <c r="F33" s="28"/>
      <c r="G33" s="4"/>
      <c r="H33" s="11"/>
    </row>
    <row r="34" spans="1:8" ht="15">
      <c r="A34" s="33">
        <v>8000</v>
      </c>
      <c r="B34" s="31" t="s">
        <v>41</v>
      </c>
      <c r="C34" s="4">
        <v>48606.56</v>
      </c>
      <c r="D34" s="4">
        <v>22846.5</v>
      </c>
      <c r="E34" s="4"/>
      <c r="F34" s="28"/>
      <c r="G34" s="4"/>
      <c r="H34" s="11"/>
    </row>
    <row r="35" spans="1:8" ht="30" customHeight="1" hidden="1">
      <c r="A35" s="33">
        <v>9100</v>
      </c>
      <c r="B35" s="32" t="s">
        <v>20</v>
      </c>
      <c r="C35" s="28"/>
      <c r="D35" s="4"/>
      <c r="E35" s="4"/>
      <c r="F35" s="28"/>
      <c r="G35" s="4"/>
      <c r="H35" s="11"/>
    </row>
    <row r="36" spans="1:8" ht="15">
      <c r="A36" s="33">
        <v>9000</v>
      </c>
      <c r="B36" s="32" t="s">
        <v>39</v>
      </c>
      <c r="C36" s="4">
        <v>1077611.15</v>
      </c>
      <c r="D36" s="4">
        <v>2945537</v>
      </c>
      <c r="E36" s="4">
        <f t="shared" si="2"/>
        <v>1867925.85</v>
      </c>
      <c r="F36" s="28"/>
      <c r="G36" s="4"/>
      <c r="H36" s="11"/>
    </row>
    <row r="37" spans="1:8" ht="43.5" customHeight="1">
      <c r="A37" s="33">
        <v>8830</v>
      </c>
      <c r="B37" s="32" t="s">
        <v>48</v>
      </c>
      <c r="C37" s="28"/>
      <c r="D37" s="4"/>
      <c r="E37" s="4"/>
      <c r="F37" s="28"/>
      <c r="G37" s="4">
        <v>-24210</v>
      </c>
      <c r="H37" s="11">
        <f t="shared" si="3"/>
        <v>-24210</v>
      </c>
    </row>
    <row r="38" spans="1:8" ht="15" customHeight="1">
      <c r="A38" s="34"/>
      <c r="B38" s="35" t="s">
        <v>10</v>
      </c>
      <c r="C38" s="6">
        <f>SUM(C27:C37)</f>
        <v>64896625.5</v>
      </c>
      <c r="D38" s="6">
        <f>SUM(D27:D37)</f>
        <v>59648832.029999994</v>
      </c>
      <c r="E38" s="6">
        <f t="shared" si="2"/>
        <v>-5247793.470000006</v>
      </c>
      <c r="F38" s="6">
        <f>SUM(F27:F37)</f>
        <v>222524.8</v>
      </c>
      <c r="G38" s="6">
        <f>SUM(G27:G37)</f>
        <v>209214.32</v>
      </c>
      <c r="H38" s="21">
        <f t="shared" si="3"/>
        <v>-13310.479999999981</v>
      </c>
    </row>
    <row r="39" spans="1:10" ht="15">
      <c r="A39" s="36"/>
      <c r="B39" s="37" t="s">
        <v>28</v>
      </c>
      <c r="C39" s="10"/>
      <c r="D39" s="10"/>
      <c r="E39" s="10"/>
      <c r="F39" s="10"/>
      <c r="G39" s="10"/>
      <c r="H39" s="10"/>
      <c r="J39" s="2"/>
    </row>
    <row r="40" spans="1:8" ht="15.75" customHeight="1">
      <c r="A40" s="33">
        <v>200000</v>
      </c>
      <c r="B40" s="31" t="s">
        <v>22</v>
      </c>
      <c r="C40" s="5">
        <v>1180202.08</v>
      </c>
      <c r="D40" s="5">
        <v>1075440.18</v>
      </c>
      <c r="E40" s="4">
        <f t="shared" si="2"/>
        <v>-104761.90000000014</v>
      </c>
      <c r="F40" s="5">
        <v>-20622.05</v>
      </c>
      <c r="G40" s="5">
        <v>-69540.82</v>
      </c>
      <c r="H40" s="11">
        <f t="shared" si="3"/>
        <v>-48918.770000000004</v>
      </c>
    </row>
    <row r="41" spans="1:11" s="7" customFormat="1" ht="31.5" customHeight="1">
      <c r="A41" s="33">
        <v>205000</v>
      </c>
      <c r="B41" s="32" t="s">
        <v>31</v>
      </c>
      <c r="C41" s="12">
        <v>-1475165.21</v>
      </c>
      <c r="D41" s="12">
        <v>-1171843.2</v>
      </c>
      <c r="E41" s="4">
        <f t="shared" si="2"/>
        <v>303322.01</v>
      </c>
      <c r="F41" s="12">
        <v>-20622.05</v>
      </c>
      <c r="G41" s="12">
        <v>-1731960.82</v>
      </c>
      <c r="H41" s="11">
        <f t="shared" si="3"/>
        <v>-1711338.77</v>
      </c>
      <c r="J41" s="8"/>
      <c r="K41" s="8"/>
    </row>
    <row r="42" spans="1:10" ht="30">
      <c r="A42" s="33">
        <v>208000</v>
      </c>
      <c r="B42" s="32" t="s">
        <v>23</v>
      </c>
      <c r="C42" s="5">
        <v>2655367.29</v>
      </c>
      <c r="D42" s="5">
        <v>2247283.38</v>
      </c>
      <c r="E42" s="4">
        <f>D42-C42</f>
        <v>-408083.91000000015</v>
      </c>
      <c r="F42" s="5">
        <v>0</v>
      </c>
      <c r="G42" s="5">
        <v>1662420</v>
      </c>
      <c r="H42" s="11">
        <f>G42-F42</f>
        <v>1662420</v>
      </c>
      <c r="I42" s="2"/>
      <c r="J42" s="2"/>
    </row>
    <row r="43" spans="1:8" ht="15">
      <c r="A43" s="33">
        <v>600000</v>
      </c>
      <c r="B43" s="31" t="s">
        <v>24</v>
      </c>
      <c r="C43" s="5">
        <v>1180202.08</v>
      </c>
      <c r="D43" s="5">
        <v>1075440.18</v>
      </c>
      <c r="E43" s="4">
        <f t="shared" si="2"/>
        <v>-104761.90000000014</v>
      </c>
      <c r="F43" s="5">
        <v>-20622.05</v>
      </c>
      <c r="G43" s="5">
        <v>-69540.82</v>
      </c>
      <c r="H43" s="11">
        <f t="shared" si="3"/>
        <v>-48918.770000000004</v>
      </c>
    </row>
    <row r="44" spans="1:11" ht="15.75" customHeight="1">
      <c r="A44" s="33">
        <v>602000</v>
      </c>
      <c r="B44" s="31" t="s">
        <v>25</v>
      </c>
      <c r="C44" s="5">
        <v>1180202.08</v>
      </c>
      <c r="D44" s="5">
        <v>1075440.18</v>
      </c>
      <c r="E44" s="4">
        <f t="shared" si="2"/>
        <v>-104761.90000000014</v>
      </c>
      <c r="F44" s="5">
        <v>-20622.05</v>
      </c>
      <c r="G44" s="5">
        <v>-69540.82</v>
      </c>
      <c r="H44" s="11">
        <f t="shared" si="3"/>
        <v>-48918.770000000004</v>
      </c>
      <c r="K44" s="2"/>
    </row>
    <row r="46" spans="2:8" ht="36" customHeight="1">
      <c r="B46" s="38"/>
      <c r="C46" s="38"/>
      <c r="D46" s="38"/>
      <c r="E46" s="38"/>
      <c r="F46" s="38"/>
      <c r="G46" s="38"/>
      <c r="H46" s="38"/>
    </row>
  </sheetData>
  <sheetProtection/>
  <mergeCells count="13">
    <mergeCell ref="C5:E5"/>
    <mergeCell ref="F5:H5"/>
    <mergeCell ref="C6:C7"/>
    <mergeCell ref="B46:H46"/>
    <mergeCell ref="A1:H1"/>
    <mergeCell ref="D6:D7"/>
    <mergeCell ref="E6:E7"/>
    <mergeCell ref="F6:F7"/>
    <mergeCell ref="G6:G7"/>
    <mergeCell ref="H6:H7"/>
    <mergeCell ref="A3:H3"/>
    <mergeCell ref="A5:A7"/>
    <mergeCell ref="B5:B7"/>
  </mergeCells>
  <printOptions/>
  <pageMargins left="0.6299212598425197" right="0.1968503937007874" top="0.3937007874015748" bottom="0.3937007874015748" header="0.1968503937007874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User</cp:lastModifiedBy>
  <cp:lastPrinted>2018-05-08T05:19:39Z</cp:lastPrinted>
  <dcterms:created xsi:type="dcterms:W3CDTF">2012-03-01T06:56:29Z</dcterms:created>
  <dcterms:modified xsi:type="dcterms:W3CDTF">2018-05-08T05:19:56Z</dcterms:modified>
  <cp:category/>
  <cp:version/>
  <cp:contentType/>
  <cp:contentStatus/>
</cp:coreProperties>
</file>