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Додаток 3" sheetId="1" r:id="rId1"/>
  </sheets>
  <definedNames>
    <definedName name="_xlnm.Print_Titles" localSheetId="0">'Додаток 3'!$10:$14</definedName>
  </definedNames>
  <calcPr fullCalcOnLoad="1"/>
</workbook>
</file>

<file path=xl/sharedStrings.xml><?xml version="1.0" encoding="utf-8"?>
<sst xmlns="http://schemas.openxmlformats.org/spreadsheetml/2006/main" count="422" uniqueCount="336">
  <si>
    <t>Освіта</t>
  </si>
  <si>
    <t>Культура і мистецтво</t>
  </si>
  <si>
    <t>Фізична культура і спорт</t>
  </si>
  <si>
    <t>Соціальний захист та соціальне забезпечення</t>
  </si>
  <si>
    <t>Резервний фонд</t>
  </si>
  <si>
    <t>(грн.)</t>
  </si>
  <si>
    <t>Видатки, не віднесені до основних груп</t>
  </si>
  <si>
    <t>Інші видатки</t>
  </si>
  <si>
    <t>оплата праці</t>
  </si>
  <si>
    <t>комунальні послуги та енергоносії</t>
  </si>
  <si>
    <t>Разом</t>
  </si>
  <si>
    <t>з них</t>
  </si>
  <si>
    <t>Охорона здоров'я</t>
  </si>
  <si>
    <t>0111</t>
  </si>
  <si>
    <t>2</t>
  </si>
  <si>
    <t>Загальний фонд</t>
  </si>
  <si>
    <t>видатки споживання</t>
  </si>
  <si>
    <t>видатки розвитку</t>
  </si>
  <si>
    <t>Спеціальний фонд</t>
  </si>
  <si>
    <t>Організація та проведення громадських робіт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</si>
  <si>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</si>
  <si>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</si>
  <si>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Відділ культури і туризму Лубенської райдержадміністрації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</si>
  <si>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</si>
  <si>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Фінансове управління Лубенської райдержадміністрації</t>
  </si>
  <si>
    <t>3</t>
  </si>
  <si>
    <t>Лубенська районна рада Полтавської області</t>
  </si>
  <si>
    <t>Лубенська районна державна адміністрація Полтавської області</t>
  </si>
  <si>
    <t>0110100</t>
  </si>
  <si>
    <t>0100</t>
  </si>
  <si>
    <t>Державне управління</t>
  </si>
  <si>
    <t>0910</t>
  </si>
  <si>
    <t>0921</t>
  </si>
  <si>
    <t>0960</t>
  </si>
  <si>
    <t>1000</t>
  </si>
  <si>
    <t>1010</t>
  </si>
  <si>
    <t>1020</t>
  </si>
  <si>
    <t>1090</t>
  </si>
  <si>
    <t>0990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</si>
  <si>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</si>
  <si>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</si>
  <si>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2000</t>
  </si>
  <si>
    <t>3000</t>
  </si>
  <si>
    <t>Здійснення соціальної роботи з вразливими категоріями населення</t>
  </si>
  <si>
    <t>1040</t>
  </si>
  <si>
    <t>3100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</si>
  <si>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</si>
  <si>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</si>
  <si>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0133</t>
  </si>
  <si>
    <t>Фінансова підтримка дитячо-юнацьких спортивних шкіл фізкультурно-спортивних товариств</t>
  </si>
  <si>
    <t>0810</t>
  </si>
  <si>
    <t>1060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</si>
  <si>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</si>
  <si>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</si>
  <si>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</si>
  <si>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</si>
  <si>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</si>
  <si>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1070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</si>
  <si>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</si>
  <si>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</si>
  <si>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</si>
  <si>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</si>
  <si>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</si>
  <si>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</si>
  <si>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3031</t>
  </si>
  <si>
    <t>Надання пільг окремим категоріям громадян з оплати послуг зв'язку</t>
  </si>
  <si>
    <t>3040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</si>
  <si>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</si>
  <si>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</si>
  <si>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</si>
  <si>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</si>
  <si>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</si>
  <si>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</si>
  <si>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</si>
  <si>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</si>
  <si>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</si>
  <si>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</si>
  <si>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</si>
  <si>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</si>
  <si>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</si>
  <si>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3080</t>
  </si>
  <si>
    <t>3240</t>
  </si>
  <si>
    <t>1050</t>
  </si>
  <si>
    <t>0824</t>
  </si>
  <si>
    <t>0828</t>
  </si>
  <si>
    <t>0829</t>
  </si>
  <si>
    <t>Реалізація заходів щодо інвестиційного розвитку території</t>
  </si>
  <si>
    <t>Реалізація інвестиційних проектів</t>
  </si>
  <si>
    <t>0320</t>
  </si>
  <si>
    <t>0380</t>
  </si>
  <si>
    <t>Заходи та роботи з мобілізаційної підготовки місцевого значення</t>
  </si>
  <si>
    <t>Заходи державної політики з питань сім'ї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</si>
  <si>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</si>
  <si>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</si>
  <si>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</si>
  <si>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</si>
  <si>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</si>
  <si>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</si>
  <si>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Соціальний захист ветеранів війни та праці</t>
  </si>
  <si>
    <t>Розвиток дитячо-юнацького та резервного спорту</t>
  </si>
  <si>
    <t>Підтримка фізкультурно-спортивного руху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</si>
  <si>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</si>
  <si>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</si>
  <si>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0150</t>
  </si>
  <si>
    <t>2111</t>
  </si>
  <si>
    <t>0212000</t>
  </si>
  <si>
    <t>0212111</t>
  </si>
  <si>
    <t>0213000</t>
  </si>
  <si>
    <t>0213100</t>
  </si>
  <si>
    <t>0213104</t>
  </si>
  <si>
    <t>3120</t>
  </si>
  <si>
    <t>3121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</si>
  <si>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</si>
  <si>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сім'ї, дітей та молоді</t>
  </si>
  <si>
    <t>Інші заклади та заходи</t>
  </si>
  <si>
    <t>Надання дошкільної освiти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</si>
  <si>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</si>
  <si>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</si>
  <si>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</si>
  <si>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</si>
  <si>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3140</t>
  </si>
  <si>
    <t>0611000</t>
  </si>
  <si>
    <t>0611010</t>
  </si>
  <si>
    <t>0611020</t>
  </si>
  <si>
    <t>0611090</t>
  </si>
  <si>
    <t>0611150</t>
  </si>
  <si>
    <t>0611160</t>
  </si>
  <si>
    <t>0613000</t>
  </si>
  <si>
    <t>0615000</t>
  </si>
  <si>
    <t>0615030</t>
  </si>
  <si>
    <t>0615032</t>
  </si>
  <si>
    <t>0615050</t>
  </si>
  <si>
    <t>0615051</t>
  </si>
  <si>
    <t>0615053</t>
  </si>
  <si>
    <t>0811000</t>
  </si>
  <si>
    <t>0811060</t>
  </si>
  <si>
    <t>1014000</t>
  </si>
  <si>
    <t>1014060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</si>
  <si>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</si>
  <si>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</si>
  <si>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i будинків культури, клубів,  центрів дозвілля та iнших клубних закладів</t>
  </si>
  <si>
    <t>Інші заклади та заходи в галузі культури і мистецтва</t>
  </si>
  <si>
    <t>3719410</t>
  </si>
  <si>
    <t>9410</t>
  </si>
  <si>
    <t>3719770</t>
  </si>
  <si>
    <t>9770</t>
  </si>
  <si>
    <t>Інші субвенції з місцевого бюджету</t>
  </si>
  <si>
    <t>0110150</t>
  </si>
  <si>
    <t>0218110</t>
  </si>
  <si>
    <t>8110</t>
  </si>
  <si>
    <t>8100</t>
  </si>
  <si>
    <t>0218100</t>
  </si>
  <si>
    <t>Заходи запобігання та ліквідації надзвичайних ситуацій та наслідків стихійного лиха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</si>
  <si>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</si>
  <si>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</si>
  <si>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0218220</t>
  </si>
  <si>
    <t>8220</t>
  </si>
  <si>
    <t>0617300</t>
  </si>
  <si>
    <t>Будівництво та регіональний розвиток</t>
  </si>
  <si>
    <t>0617321</t>
  </si>
  <si>
    <t>0443</t>
  </si>
  <si>
    <t>Будівництво освітниіх установ та закладів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</si>
  <si>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</si>
  <si>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0213121</t>
  </si>
  <si>
    <t>3123</t>
  </si>
  <si>
    <t>0613123</t>
  </si>
  <si>
    <t>0613140</t>
  </si>
  <si>
    <t>0813000</t>
  </si>
  <si>
    <t>0813010</t>
  </si>
  <si>
    <t>0813011</t>
  </si>
  <si>
    <t>0813012</t>
  </si>
  <si>
    <t>0813020</t>
  </si>
  <si>
    <t>0813021</t>
  </si>
  <si>
    <r>
      <t>Надання пільг на придбання твердого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та рідкого пічного побутового палива і скрапленого газу окремим категоріям громадян відповідно до законодавства</t>
    </r>
  </si>
  <si>
    <t>0813022</t>
  </si>
  <si>
    <t>3022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</si>
  <si>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</si>
  <si>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</si>
  <si>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</si>
  <si>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</si>
  <si>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</si>
  <si>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</si>
  <si>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0813040</t>
  </si>
  <si>
    <t>0813041</t>
  </si>
  <si>
    <t>0813042</t>
  </si>
  <si>
    <t>0813043</t>
  </si>
  <si>
    <t>0813044</t>
  </si>
  <si>
    <t>0813035</t>
  </si>
  <si>
    <t>3035</t>
  </si>
  <si>
    <t>0813046</t>
  </si>
  <si>
    <t>0813047</t>
  </si>
  <si>
    <t>0813050</t>
  </si>
  <si>
    <t>0813080</t>
  </si>
  <si>
    <t>0813090</t>
  </si>
  <si>
    <t>0813160</t>
  </si>
  <si>
    <t>0813045</t>
  </si>
  <si>
    <t>Компенсаційні виплати за пільговий проїзд окремих категорій громадян на залізничному транспорті</t>
  </si>
  <si>
    <t>0210180</t>
  </si>
  <si>
    <t>0210100</t>
  </si>
  <si>
    <t>Інша діяльність у сфері державного управління</t>
  </si>
  <si>
    <t>0813172</t>
  </si>
  <si>
    <t>3172</t>
  </si>
  <si>
    <t>Встановлення телефонів особам з  інвалідністю I і II груп</t>
  </si>
  <si>
    <t>0213240</t>
  </si>
  <si>
    <t>0726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</si>
  <si>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</si>
  <si>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0213242</t>
  </si>
  <si>
    <t>3242</t>
  </si>
  <si>
    <t>Інші заходи у сфері соціального захисту і соціального забезпечення</t>
  </si>
  <si>
    <t>0613120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</si>
  <si>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</si>
  <si>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</si>
  <si>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</si>
  <si>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</si>
  <si>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</si>
  <si>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</si>
  <si>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</si>
  <si>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</si>
  <si>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</si>
  <si>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</si>
  <si>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</si>
  <si>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</si>
  <si>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</si>
  <si>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</si>
  <si>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</si>
  <si>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</si>
  <si>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</si>
  <si>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</si>
  <si>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</si>
  <si>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0813240</t>
  </si>
  <si>
    <t>1014080</t>
  </si>
  <si>
    <t>1014082</t>
  </si>
  <si>
    <t>Інші заходи в галузі культури і мистецтва</t>
  </si>
  <si>
    <t>0213230</t>
  </si>
  <si>
    <t>3230</t>
  </si>
  <si>
    <t>0813230</t>
  </si>
  <si>
    <t>0212146</t>
  </si>
  <si>
    <t>2146</t>
  </si>
  <si>
    <t>0763</t>
  </si>
  <si>
    <t>Відшкодування вартості лікарських засобів для лікування окремих захворювань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</si>
  <si>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</si>
  <si>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</si>
  <si>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</si>
  <si>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</si>
  <si>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0213120</t>
  </si>
  <si>
    <t>0611161</t>
  </si>
  <si>
    <t>1161</t>
  </si>
  <si>
    <t>Забезпечення діяльності інших закладів у сфері освіти</t>
  </si>
  <si>
    <t>1014030</t>
  </si>
  <si>
    <t>1014040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</si>
  <si>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</si>
  <si>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0813242</t>
  </si>
  <si>
    <t>Міжбюджетні трансферти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</si>
  <si>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</si>
  <si>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</si>
  <si>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</si>
  <si>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</si>
  <si>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0100000</t>
  </si>
  <si>
    <t>0110000</t>
  </si>
  <si>
    <t>0200000</t>
  </si>
  <si>
    <t>0210000</t>
  </si>
  <si>
    <t>0600000</t>
  </si>
  <si>
    <t>0610000</t>
  </si>
  <si>
    <t>0800000</t>
  </si>
  <si>
    <t>0810000</t>
  </si>
  <si>
    <t>1000000</t>
  </si>
  <si>
    <t>1010000</t>
  </si>
  <si>
    <t>3700000</t>
  </si>
  <si>
    <t>3710000</t>
  </si>
  <si>
    <t>Первинна медична допомога населенню</t>
  </si>
  <si>
    <t>0212110</t>
  </si>
  <si>
    <t>2110</t>
  </si>
  <si>
    <t>0212140</t>
  </si>
  <si>
    <t>2140</t>
  </si>
  <si>
    <t>Програми і централізовані заходи у галузі охорони здоров`я</t>
  </si>
  <si>
    <t>0219460</t>
  </si>
  <si>
    <t>0218000</t>
  </si>
  <si>
    <t>0219000</t>
  </si>
  <si>
    <t>0219400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</si>
  <si>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</si>
  <si>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0611162</t>
  </si>
  <si>
    <t>1162</t>
  </si>
  <si>
    <t>Інші програми та заходи у сфері освіти</t>
  </si>
  <si>
    <t xml:space="preserve">Забезпечення діяльності інших закладів в галузі культури і мистецтва </t>
  </si>
  <si>
    <t>2400000</t>
  </si>
  <si>
    <t>2410000</t>
  </si>
  <si>
    <t>2417000</t>
  </si>
  <si>
    <t>Економічна діяльність</t>
  </si>
  <si>
    <t>2417100</t>
  </si>
  <si>
    <t>Сільське, лісове, рибне господарство та мисливство</t>
  </si>
  <si>
    <t>2417110</t>
  </si>
  <si>
    <t>0421</t>
  </si>
  <si>
    <t xml:space="preserve">Реалізація програм в галузі сільського господарства </t>
  </si>
  <si>
    <t>1014081</t>
  </si>
  <si>
    <t>0114080</t>
  </si>
  <si>
    <t>4080</t>
  </si>
  <si>
    <t>0114082</t>
  </si>
  <si>
    <t>4082</t>
  </si>
  <si>
    <t>0117600</t>
  </si>
  <si>
    <t>7600</t>
  </si>
  <si>
    <t>Інші програми та заходи, пов'язані з економічною діяльністю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</si>
  <si>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</si>
  <si>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</si>
  <si>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</si>
  <si>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</si>
  <si>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</si>
  <si>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0813084</t>
  </si>
  <si>
    <t>0813085</t>
  </si>
  <si>
    <t>3084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</si>
  <si>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</si>
  <si>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</si>
  <si>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</si>
  <si>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громадян, які постраждали внаслідок Чорнобильської катастрофи</t>
  </si>
  <si>
    <t>0813060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</si>
  <si>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</si>
  <si>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</si>
  <si>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</si>
  <si>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усього</t>
  </si>
  <si>
    <t>у тому числі бюджет розвитку</t>
  </si>
  <si>
    <t>УСЬОГО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</si>
  <si>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</si>
  <si>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</si>
  <si>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бюджету/ відповідального виконавця, найменування  бюджетної програми  згідно з Типовою програмною класифікацією видатків та кредитування місцевого бюджету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</si>
  <si>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</si>
  <si>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</si>
  <si>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</si>
  <si>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0219800</t>
  </si>
  <si>
    <t>Резервний фонд місцевого бюджету</t>
  </si>
  <si>
    <t xml:space="preserve">Заступник голови районної ради </t>
  </si>
  <si>
    <t>Зміни розподілу видатків районного бюджету на 2021 рік</t>
  </si>
  <si>
    <t>0110180</t>
  </si>
  <si>
    <t>"Про внесення змін до показників районного бюджету Лубенського району на 2021 рік"</t>
  </si>
  <si>
    <t>Додаток 2</t>
  </si>
  <si>
    <t>Оксана ЦИМБАЛ</t>
  </si>
  <si>
    <t>до рішення сьомої сесії районної ради</t>
  </si>
  <si>
    <t>восьмого скликання від 19 листопада 2021 року № 154-VII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</si>
</sst>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6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1" fillId="6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49" fontId="4" fillId="6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49" fontId="4" fillId="6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0" fontId="4" fillId="6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4" fillId="6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4" fillId="6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9"/>
  <sheetViews>
    <sheetView tabSelected="1" zoomScale="120" zoomScaleNormal="120" zoomScalePageLayoutView="0" workbookViewId="0" topLeftCell="A1">
      <pane xSplit="5" ySplit="14" topLeftCell="K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B9" sqref="B9:Q9"/>
    </sheetView>
  </sheetViews>
  <sheetFormatPr defaultColWidth="9.140625" defaultRowHeight="12.75"/>
  <cols>
    <col min="1" max="1" width="2.8515625" style="1" customWidth="1"/>
    <col min="2" max="2" width="13.140625" style="1" customWidth="1"/>
    <col min="3" max="3" width="13.00390625" style="1" customWidth="1"/>
    <col min="4" max="4" width="12.57421875" style="1" customWidth="1"/>
    <col min="5" max="5" width="44.28125" style="1" customWidth="1"/>
    <col min="6" max="6" width="15.28125" style="1" customWidth="1"/>
    <col min="7" max="7" width="14.421875" style="1" customWidth="1"/>
    <col min="8" max="8" width="14.7109375" style="1" customWidth="1"/>
    <col min="9" max="9" width="14.00390625" style="1" customWidth="1"/>
    <col min="10" max="10" width="7.7109375" style="1" customWidth="1"/>
    <col min="11" max="11" width="14.57421875" style="1" customWidth="1"/>
    <col min="12" max="12" width="8.140625" style="1" customWidth="1"/>
    <col min="13" max="13" width="13.7109375" style="1" customWidth="1"/>
    <col min="14" max="14" width="12.140625" style="1" customWidth="1"/>
    <col min="15" max="15" width="11.140625" style="1" customWidth="1"/>
    <col min="16" max="16" width="10.7109375" style="1" customWidth="1"/>
    <col min="17" max="17" width="14.8515625" style="1" customWidth="1"/>
    <col min="18" max="16384" width="9.140625" style="1" customWidth="1"/>
  </cols>
  <sheetData>
    <row r="1" spans="13:17" ht="15" customHeight="1">
      <c r="M1" s="40"/>
      <c r="N1" s="40"/>
      <c r="O1" s="40" t="s">
        <v>332</v>
      </c>
      <c r="Q1" s="40"/>
    </row>
    <row r="2" spans="11:15" ht="15" customHeight="1">
      <c r="K2" s="40"/>
      <c r="L2" s="40"/>
      <c r="M2" s="40"/>
      <c r="N2" s="40"/>
      <c r="O2" s="1" t="s">
        <v>334</v>
      </c>
    </row>
    <row r="3" spans="11:15" ht="15" customHeight="1">
      <c r="K3" s="40"/>
      <c r="L3" s="40"/>
      <c r="M3" s="40"/>
      <c r="N3" s="40"/>
      <c r="O3" s="1" t="s">
        <v>335</v>
      </c>
    </row>
    <row r="4" spans="11:17" ht="27" customHeight="1">
      <c r="K4" s="40"/>
      <c r="L4" s="40"/>
      <c r="M4" s="40"/>
      <c r="N4" s="40"/>
      <c r="O4" s="113" t="s">
        <v>331</v>
      </c>
      <c r="P4" s="113"/>
      <c r="Q4" s="113"/>
    </row>
    <row r="5" ht="8.25" customHeight="1"/>
    <row r="6" spans="2:17" s="2" customFormat="1" ht="18.75" hidden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2:17" s="2" customFormat="1" ht="18.75">
      <c r="B7" s="116" t="s">
        <v>329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2:17" s="2" customFormat="1" ht="17.25" customHeight="1">
      <c r="B8" s="107">
        <v>16312200000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2:17" ht="15" customHeight="1">
      <c r="B9" s="110" t="s">
        <v>314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2:17" ht="17.25" customHeight="1"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57" t="s">
        <v>5</v>
      </c>
    </row>
    <row r="11" spans="2:17" ht="18" customHeight="1">
      <c r="B11" s="111" t="s">
        <v>315</v>
      </c>
      <c r="C11" s="111" t="s">
        <v>316</v>
      </c>
      <c r="D11" s="111" t="s">
        <v>320</v>
      </c>
      <c r="E11" s="111" t="s">
        <v>322</v>
      </c>
      <c r="F11" s="112" t="s">
        <v>15</v>
      </c>
      <c r="G11" s="112"/>
      <c r="H11" s="112"/>
      <c r="I11" s="112"/>
      <c r="J11" s="112"/>
      <c r="K11" s="112" t="s">
        <v>18</v>
      </c>
      <c r="L11" s="112"/>
      <c r="M11" s="112"/>
      <c r="N11" s="112"/>
      <c r="O11" s="112"/>
      <c r="P11" s="112"/>
      <c r="Q11" s="111" t="s">
        <v>10</v>
      </c>
    </row>
    <row r="12" spans="2:17" ht="18" customHeight="1">
      <c r="B12" s="111"/>
      <c r="C12" s="111"/>
      <c r="D12" s="111"/>
      <c r="E12" s="111"/>
      <c r="F12" s="111" t="s">
        <v>317</v>
      </c>
      <c r="G12" s="111" t="s">
        <v>16</v>
      </c>
      <c r="H12" s="114" t="s">
        <v>11</v>
      </c>
      <c r="I12" s="114"/>
      <c r="J12" s="111" t="s">
        <v>17</v>
      </c>
      <c r="K12" s="111" t="s">
        <v>317</v>
      </c>
      <c r="L12" s="108" t="s">
        <v>318</v>
      </c>
      <c r="M12" s="111" t="s">
        <v>16</v>
      </c>
      <c r="N12" s="114" t="s">
        <v>11</v>
      </c>
      <c r="O12" s="114"/>
      <c r="P12" s="111" t="s">
        <v>17</v>
      </c>
      <c r="Q12" s="111"/>
    </row>
    <row r="13" spans="2:17" ht="54.75" customHeight="1">
      <c r="B13" s="111"/>
      <c r="C13" s="111"/>
      <c r="D13" s="111"/>
      <c r="E13" s="111"/>
      <c r="F13" s="111"/>
      <c r="G13" s="111"/>
      <c r="H13" s="15" t="s">
        <v>8</v>
      </c>
      <c r="I13" s="15" t="s">
        <v>9</v>
      </c>
      <c r="J13" s="111"/>
      <c r="K13" s="111"/>
      <c r="L13" s="109"/>
      <c r="M13" s="111"/>
      <c r="N13" s="15" t="s">
        <v>8</v>
      </c>
      <c r="O13" s="15" t="s">
        <v>9</v>
      </c>
      <c r="P13" s="111"/>
      <c r="Q13" s="111"/>
    </row>
    <row r="14" spans="2:17" ht="12.75">
      <c r="B14" s="3">
        <v>1</v>
      </c>
      <c r="C14" s="14" t="s">
        <v>14</v>
      </c>
      <c r="D14" s="14" t="s">
        <v>25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3">
        <v>16</v>
      </c>
    </row>
    <row r="15" spans="2:17" s="59" customFormat="1" ht="19.5" customHeight="1">
      <c r="B15" s="58" t="s">
        <v>257</v>
      </c>
      <c r="C15" s="58"/>
      <c r="D15" s="58"/>
      <c r="E15" s="85" t="s">
        <v>26</v>
      </c>
      <c r="F15" s="95">
        <f>F16</f>
        <v>535855</v>
      </c>
      <c r="G15" s="95">
        <f aca="true" t="shared" si="0" ref="G15:Q17">G16</f>
        <v>535855</v>
      </c>
      <c r="H15" s="95">
        <f t="shared" si="0"/>
        <v>323865</v>
      </c>
      <c r="I15" s="95">
        <f t="shared" si="0"/>
        <v>69788</v>
      </c>
      <c r="J15" s="95">
        <f t="shared" si="0"/>
        <v>0</v>
      </c>
      <c r="K15" s="95">
        <f t="shared" si="0"/>
        <v>0</v>
      </c>
      <c r="L15" s="95">
        <f t="shared" si="0"/>
        <v>0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95">
        <f t="shared" si="0"/>
        <v>0</v>
      </c>
      <c r="Q15" s="95">
        <f t="shared" si="0"/>
        <v>535855</v>
      </c>
    </row>
    <row r="16" spans="2:17" s="29" customFormat="1" ht="16.5" customHeight="1">
      <c r="B16" s="60" t="s">
        <v>258</v>
      </c>
      <c r="C16" s="60"/>
      <c r="D16" s="60"/>
      <c r="E16" s="61" t="s">
        <v>26</v>
      </c>
      <c r="F16" s="91">
        <f>F17+F19+F21+F23</f>
        <v>535855</v>
      </c>
      <c r="G16" s="91">
        <f>G17+G19+G21+G23</f>
        <v>535855</v>
      </c>
      <c r="H16" s="91">
        <f aca="true" t="shared" si="1" ref="H16:P16">H17+H19+H21+H23</f>
        <v>323865</v>
      </c>
      <c r="I16" s="91">
        <f t="shared" si="1"/>
        <v>69788</v>
      </c>
      <c r="J16" s="91">
        <f t="shared" si="1"/>
        <v>0</v>
      </c>
      <c r="K16" s="91">
        <f t="shared" si="1"/>
        <v>0</v>
      </c>
      <c r="L16" s="91">
        <f t="shared" si="1"/>
        <v>0</v>
      </c>
      <c r="M16" s="91">
        <f t="shared" si="1"/>
        <v>0</v>
      </c>
      <c r="N16" s="91">
        <f t="shared" si="1"/>
        <v>0</v>
      </c>
      <c r="O16" s="91">
        <f t="shared" si="1"/>
        <v>0</v>
      </c>
      <c r="P16" s="91">
        <f t="shared" si="1"/>
        <v>0</v>
      </c>
      <c r="Q16" s="91">
        <f>Q17+Q19</f>
        <v>535855</v>
      </c>
    </row>
    <row r="17" spans="2:17" s="29" customFormat="1" ht="15.75">
      <c r="B17" s="20" t="s">
        <v>28</v>
      </c>
      <c r="C17" s="20" t="s">
        <v>29</v>
      </c>
      <c r="D17" s="32"/>
      <c r="E17" s="62" t="s">
        <v>30</v>
      </c>
      <c r="F17" s="93">
        <f>F18</f>
        <v>535855</v>
      </c>
      <c r="G17" s="93">
        <f t="shared" si="0"/>
        <v>535855</v>
      </c>
      <c r="H17" s="93">
        <f t="shared" si="0"/>
        <v>323865</v>
      </c>
      <c r="I17" s="93">
        <f t="shared" si="0"/>
        <v>69788</v>
      </c>
      <c r="J17" s="93">
        <f t="shared" si="0"/>
        <v>0</v>
      </c>
      <c r="K17" s="93">
        <f t="shared" si="0"/>
        <v>0</v>
      </c>
      <c r="L17" s="93">
        <f t="shared" si="0"/>
        <v>0</v>
      </c>
      <c r="M17" s="93">
        <f t="shared" si="0"/>
        <v>0</v>
      </c>
      <c r="N17" s="93">
        <f t="shared" si="0"/>
        <v>0</v>
      </c>
      <c r="O17" s="93">
        <f t="shared" si="0"/>
        <v>0</v>
      </c>
      <c r="P17" s="93">
        <f t="shared" si="0"/>
        <v>0</v>
      </c>
      <c r="Q17" s="93">
        <f t="shared" si="0"/>
        <v>535855</v>
      </c>
    </row>
    <row r="18" spans="2:17" s="7" customFormat="1" ht="75" customHeight="1">
      <c r="B18" s="20" t="s">
        <v>147</v>
      </c>
      <c r="C18" s="20" t="s">
        <v>103</v>
      </c>
      <c r="D18" s="20" t="s">
        <v>13</v>
      </c>
      <c r="E18" s="19" t="s">
        <v>162</v>
      </c>
      <c r="F18" s="92">
        <f>G18+J18</f>
        <v>535855</v>
      </c>
      <c r="G18" s="92">
        <f>390650+145205</f>
        <v>535855</v>
      </c>
      <c r="H18" s="92">
        <v>323865</v>
      </c>
      <c r="I18" s="92">
        <v>69788</v>
      </c>
      <c r="J18" s="92"/>
      <c r="K18" s="92">
        <f>M18+P18</f>
        <v>0</v>
      </c>
      <c r="L18" s="92"/>
      <c r="M18" s="92"/>
      <c r="N18" s="92"/>
      <c r="O18" s="92"/>
      <c r="P18" s="92"/>
      <c r="Q18" s="92">
        <f>F18+K18</f>
        <v>535855</v>
      </c>
    </row>
    <row r="19" spans="2:17" s="7" customFormat="1" ht="19.5" customHeight="1" hidden="1">
      <c r="B19" s="20" t="s">
        <v>28</v>
      </c>
      <c r="C19" s="32" t="s">
        <v>29</v>
      </c>
      <c r="D19" s="32"/>
      <c r="E19" s="33" t="s">
        <v>30</v>
      </c>
      <c r="F19" s="92">
        <f>G19+J19</f>
        <v>0</v>
      </c>
      <c r="G19" s="92">
        <f>SUM(G20)</f>
        <v>0</v>
      </c>
      <c r="H19" s="92">
        <f aca="true" t="shared" si="2" ref="H19:Q19">SUM(H20)</f>
        <v>0</v>
      </c>
      <c r="I19" s="92">
        <f t="shared" si="2"/>
        <v>0</v>
      </c>
      <c r="J19" s="92">
        <f t="shared" si="2"/>
        <v>0</v>
      </c>
      <c r="K19" s="92">
        <f t="shared" si="2"/>
        <v>0</v>
      </c>
      <c r="L19" s="92">
        <f t="shared" si="2"/>
        <v>0</v>
      </c>
      <c r="M19" s="92">
        <f t="shared" si="2"/>
        <v>0</v>
      </c>
      <c r="N19" s="92">
        <f t="shared" si="2"/>
        <v>0</v>
      </c>
      <c r="O19" s="92">
        <f t="shared" si="2"/>
        <v>0</v>
      </c>
      <c r="P19" s="92">
        <f t="shared" si="2"/>
        <v>0</v>
      </c>
      <c r="Q19" s="92">
        <f t="shared" si="2"/>
        <v>0</v>
      </c>
    </row>
    <row r="20" spans="2:17" s="7" customFormat="1" ht="35.25" customHeight="1" hidden="1">
      <c r="B20" s="20" t="s">
        <v>330</v>
      </c>
      <c r="C20" s="32" t="s">
        <v>94</v>
      </c>
      <c r="D20" s="32" t="s">
        <v>48</v>
      </c>
      <c r="E20" s="33" t="s">
        <v>199</v>
      </c>
      <c r="F20" s="92">
        <f>G20+J20</f>
        <v>0</v>
      </c>
      <c r="G20" s="92"/>
      <c r="H20" s="92"/>
      <c r="I20" s="92"/>
      <c r="J20" s="92"/>
      <c r="K20" s="92">
        <f>M20+P20</f>
        <v>0</v>
      </c>
      <c r="L20" s="92"/>
      <c r="M20" s="92"/>
      <c r="N20" s="92"/>
      <c r="O20" s="92"/>
      <c r="P20" s="92"/>
      <c r="Q20" s="92">
        <f>F20+K20</f>
        <v>0</v>
      </c>
    </row>
    <row r="21" spans="2:17" s="7" customFormat="1" ht="30" hidden="1">
      <c r="B21" s="21" t="s">
        <v>294</v>
      </c>
      <c r="C21" s="21" t="s">
        <v>295</v>
      </c>
      <c r="D21" s="21"/>
      <c r="E21" s="47" t="s">
        <v>141</v>
      </c>
      <c r="F21" s="92">
        <f>F22</f>
        <v>0</v>
      </c>
      <c r="G21" s="92">
        <f aca="true" t="shared" si="3" ref="G21:Q21">G22</f>
        <v>0</v>
      </c>
      <c r="H21" s="92">
        <f t="shared" si="3"/>
        <v>0</v>
      </c>
      <c r="I21" s="92">
        <f t="shared" si="3"/>
        <v>0</v>
      </c>
      <c r="J21" s="92">
        <f t="shared" si="3"/>
        <v>0</v>
      </c>
      <c r="K21" s="92">
        <f t="shared" si="3"/>
        <v>0</v>
      </c>
      <c r="L21" s="92">
        <f t="shared" si="3"/>
        <v>0</v>
      </c>
      <c r="M21" s="92">
        <f t="shared" si="3"/>
        <v>0</v>
      </c>
      <c r="N21" s="92">
        <f t="shared" si="3"/>
        <v>0</v>
      </c>
      <c r="O21" s="92">
        <f t="shared" si="3"/>
        <v>0</v>
      </c>
      <c r="P21" s="92">
        <f t="shared" si="3"/>
        <v>0</v>
      </c>
      <c r="Q21" s="92">
        <f t="shared" si="3"/>
        <v>0</v>
      </c>
    </row>
    <row r="22" spans="2:17" s="7" customFormat="1" ht="15" hidden="1">
      <c r="B22" s="20" t="s">
        <v>296</v>
      </c>
      <c r="C22" s="20" t="s">
        <v>297</v>
      </c>
      <c r="D22" s="20" t="s">
        <v>85</v>
      </c>
      <c r="E22" s="48" t="s">
        <v>232</v>
      </c>
      <c r="F22" s="92">
        <f>G22+J22</f>
        <v>0</v>
      </c>
      <c r="G22" s="92"/>
      <c r="H22" s="92"/>
      <c r="I22" s="92"/>
      <c r="J22" s="92"/>
      <c r="K22" s="92">
        <f>M22+P22</f>
        <v>0</v>
      </c>
      <c r="L22" s="92"/>
      <c r="M22" s="92"/>
      <c r="N22" s="92"/>
      <c r="O22" s="92"/>
      <c r="P22" s="92"/>
      <c r="Q22" s="92">
        <f>F22+K22</f>
        <v>0</v>
      </c>
    </row>
    <row r="23" spans="2:17" s="7" customFormat="1" ht="30" hidden="1">
      <c r="B23" s="21" t="s">
        <v>298</v>
      </c>
      <c r="C23" s="21" t="s">
        <v>299</v>
      </c>
      <c r="D23" s="21"/>
      <c r="E23" s="35" t="s">
        <v>300</v>
      </c>
      <c r="F23" s="92">
        <f>F24</f>
        <v>0</v>
      </c>
      <c r="G23" s="92">
        <f aca="true" t="shared" si="4" ref="G23:Q23">G24</f>
        <v>0</v>
      </c>
      <c r="H23" s="92">
        <f t="shared" si="4"/>
        <v>0</v>
      </c>
      <c r="I23" s="92">
        <f t="shared" si="4"/>
        <v>0</v>
      </c>
      <c r="J23" s="92">
        <f t="shared" si="4"/>
        <v>0</v>
      </c>
      <c r="K23" s="92">
        <f t="shared" si="4"/>
        <v>0</v>
      </c>
      <c r="L23" s="92">
        <f t="shared" si="4"/>
        <v>0</v>
      </c>
      <c r="M23" s="92">
        <f t="shared" si="4"/>
        <v>0</v>
      </c>
      <c r="N23" s="92">
        <f t="shared" si="4"/>
        <v>0</v>
      </c>
      <c r="O23" s="92">
        <f t="shared" si="4"/>
        <v>0</v>
      </c>
      <c r="P23" s="92">
        <f t="shared" si="4"/>
        <v>0</v>
      </c>
      <c r="Q23" s="92">
        <f t="shared" si="4"/>
        <v>0</v>
      </c>
    </row>
    <row r="24" spans="2:17" s="7" customFormat="1" ht="30" hidden="1">
      <c r="B24" s="20" t="s">
        <v>301</v>
      </c>
      <c r="C24" s="20" t="s">
        <v>302</v>
      </c>
      <c r="D24" s="20" t="s">
        <v>303</v>
      </c>
      <c r="E24" s="34" t="s">
        <v>304</v>
      </c>
      <c r="F24" s="92">
        <f>G24+J24</f>
        <v>0</v>
      </c>
      <c r="G24" s="92"/>
      <c r="H24" s="92"/>
      <c r="I24" s="92"/>
      <c r="J24" s="92"/>
      <c r="K24" s="92">
        <f>M24+P24</f>
        <v>0</v>
      </c>
      <c r="L24" s="92"/>
      <c r="M24" s="92"/>
      <c r="N24" s="92"/>
      <c r="O24" s="92"/>
      <c r="P24" s="92"/>
      <c r="Q24" s="92">
        <f>F24+K24</f>
        <v>0</v>
      </c>
    </row>
    <row r="25" spans="2:17" s="59" customFormat="1" ht="33" customHeight="1" hidden="1">
      <c r="B25" s="58" t="s">
        <v>259</v>
      </c>
      <c r="C25" s="58"/>
      <c r="D25" s="58"/>
      <c r="E25" s="63" t="s">
        <v>27</v>
      </c>
      <c r="F25" s="90">
        <f>F26</f>
        <v>0</v>
      </c>
      <c r="G25" s="90">
        <f aca="true" t="shared" si="5" ref="G25:Q25">G26</f>
        <v>0</v>
      </c>
      <c r="H25" s="90">
        <f t="shared" si="5"/>
        <v>0</v>
      </c>
      <c r="I25" s="90">
        <f t="shared" si="5"/>
        <v>0</v>
      </c>
      <c r="J25" s="90">
        <f t="shared" si="5"/>
        <v>0</v>
      </c>
      <c r="K25" s="90">
        <f t="shared" si="5"/>
        <v>0</v>
      </c>
      <c r="L25" s="90">
        <f t="shared" si="5"/>
        <v>0</v>
      </c>
      <c r="M25" s="90">
        <f t="shared" si="5"/>
        <v>0</v>
      </c>
      <c r="N25" s="90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</row>
    <row r="26" spans="2:17" s="29" customFormat="1" ht="32.25" customHeight="1" hidden="1">
      <c r="B26" s="60" t="s">
        <v>260</v>
      </c>
      <c r="C26" s="60"/>
      <c r="D26" s="60"/>
      <c r="E26" s="64" t="s">
        <v>27</v>
      </c>
      <c r="F26" s="91">
        <f aca="true" t="shared" si="6" ref="F26:Q26">F27+F29+F34+F42+F47</f>
        <v>0</v>
      </c>
      <c r="G26" s="91">
        <f t="shared" si="6"/>
        <v>0</v>
      </c>
      <c r="H26" s="91">
        <f t="shared" si="6"/>
        <v>0</v>
      </c>
      <c r="I26" s="91">
        <f t="shared" si="6"/>
        <v>0</v>
      </c>
      <c r="J26" s="91">
        <f t="shared" si="6"/>
        <v>0</v>
      </c>
      <c r="K26" s="91">
        <f t="shared" si="6"/>
        <v>0</v>
      </c>
      <c r="L26" s="91">
        <f>L27+L29+L34+L42+L47</f>
        <v>0</v>
      </c>
      <c r="M26" s="91">
        <f t="shared" si="6"/>
        <v>0</v>
      </c>
      <c r="N26" s="91">
        <f t="shared" si="6"/>
        <v>0</v>
      </c>
      <c r="O26" s="91">
        <f t="shared" si="6"/>
        <v>0</v>
      </c>
      <c r="P26" s="91">
        <f t="shared" si="6"/>
        <v>0</v>
      </c>
      <c r="Q26" s="91">
        <f t="shared" si="6"/>
        <v>0</v>
      </c>
    </row>
    <row r="27" spans="2:17" s="29" customFormat="1" ht="21.75" customHeight="1" hidden="1">
      <c r="B27" s="20" t="s">
        <v>198</v>
      </c>
      <c r="C27" s="32" t="s">
        <v>29</v>
      </c>
      <c r="D27" s="32"/>
      <c r="E27" s="33" t="s">
        <v>30</v>
      </c>
      <c r="F27" s="92">
        <f>G27+J27</f>
        <v>0</v>
      </c>
      <c r="G27" s="92">
        <f aca="true" t="shared" si="7" ref="G27:Q27">G28</f>
        <v>0</v>
      </c>
      <c r="H27" s="92">
        <f t="shared" si="7"/>
        <v>0</v>
      </c>
      <c r="I27" s="92">
        <f t="shared" si="7"/>
        <v>0</v>
      </c>
      <c r="J27" s="92">
        <f t="shared" si="7"/>
        <v>0</v>
      </c>
      <c r="K27" s="92">
        <f t="shared" si="7"/>
        <v>0</v>
      </c>
      <c r="L27" s="92">
        <f t="shared" si="7"/>
        <v>0</v>
      </c>
      <c r="M27" s="92">
        <f t="shared" si="7"/>
        <v>0</v>
      </c>
      <c r="N27" s="92">
        <f t="shared" si="7"/>
        <v>0</v>
      </c>
      <c r="O27" s="92">
        <f t="shared" si="7"/>
        <v>0</v>
      </c>
      <c r="P27" s="92">
        <f t="shared" si="7"/>
        <v>0</v>
      </c>
      <c r="Q27" s="92">
        <f t="shared" si="7"/>
        <v>0</v>
      </c>
    </row>
    <row r="28" spans="2:17" s="29" customFormat="1" ht="34.5" customHeight="1" hidden="1">
      <c r="B28" s="20" t="s">
        <v>197</v>
      </c>
      <c r="C28" s="32" t="s">
        <v>94</v>
      </c>
      <c r="D28" s="32" t="s">
        <v>48</v>
      </c>
      <c r="E28" s="33" t="s">
        <v>199</v>
      </c>
      <c r="F28" s="92">
        <f>G28+J28</f>
        <v>0</v>
      </c>
      <c r="G28" s="93"/>
      <c r="H28" s="93"/>
      <c r="I28" s="93"/>
      <c r="J28" s="93"/>
      <c r="K28" s="92">
        <f>M28+P28</f>
        <v>0</v>
      </c>
      <c r="L28" s="93"/>
      <c r="M28" s="93"/>
      <c r="N28" s="93"/>
      <c r="O28" s="93"/>
      <c r="P28" s="93"/>
      <c r="Q28" s="92">
        <f>F28+K28</f>
        <v>0</v>
      </c>
    </row>
    <row r="29" spans="2:17" s="7" customFormat="1" ht="15" hidden="1">
      <c r="B29" s="20" t="s">
        <v>105</v>
      </c>
      <c r="C29" s="20" t="s">
        <v>41</v>
      </c>
      <c r="D29" s="20"/>
      <c r="E29" s="26" t="s">
        <v>12</v>
      </c>
      <c r="F29" s="92">
        <f>F30+F32</f>
        <v>0</v>
      </c>
      <c r="G29" s="92">
        <f aca="true" t="shared" si="8" ref="G29:Q29">G30+G32</f>
        <v>0</v>
      </c>
      <c r="H29" s="92">
        <f t="shared" si="8"/>
        <v>0</v>
      </c>
      <c r="I29" s="92">
        <f t="shared" si="8"/>
        <v>0</v>
      </c>
      <c r="J29" s="92">
        <f t="shared" si="8"/>
        <v>0</v>
      </c>
      <c r="K29" s="92">
        <f t="shared" si="8"/>
        <v>0</v>
      </c>
      <c r="L29" s="92">
        <f>L30+L32</f>
        <v>0</v>
      </c>
      <c r="M29" s="92">
        <f t="shared" si="8"/>
        <v>0</v>
      </c>
      <c r="N29" s="92">
        <f t="shared" si="8"/>
        <v>0</v>
      </c>
      <c r="O29" s="92">
        <f t="shared" si="8"/>
        <v>0</v>
      </c>
      <c r="P29" s="92">
        <f t="shared" si="8"/>
        <v>0</v>
      </c>
      <c r="Q29" s="92">
        <f t="shared" si="8"/>
        <v>0</v>
      </c>
    </row>
    <row r="30" spans="2:17" s="23" customFormat="1" ht="15" hidden="1">
      <c r="B30" s="21" t="s">
        <v>270</v>
      </c>
      <c r="C30" s="21" t="s">
        <v>271</v>
      </c>
      <c r="D30" s="21"/>
      <c r="E30" s="36" t="s">
        <v>269</v>
      </c>
      <c r="F30" s="94">
        <f>F31</f>
        <v>0</v>
      </c>
      <c r="G30" s="94">
        <f aca="true" t="shared" si="9" ref="G30:Q30">G31</f>
        <v>0</v>
      </c>
      <c r="H30" s="94">
        <f t="shared" si="9"/>
        <v>0</v>
      </c>
      <c r="I30" s="94">
        <f t="shared" si="9"/>
        <v>0</v>
      </c>
      <c r="J30" s="94">
        <f t="shared" si="9"/>
        <v>0</v>
      </c>
      <c r="K30" s="94">
        <f t="shared" si="9"/>
        <v>0</v>
      </c>
      <c r="L30" s="94">
        <f t="shared" si="9"/>
        <v>0</v>
      </c>
      <c r="M30" s="94">
        <f t="shared" si="9"/>
        <v>0</v>
      </c>
      <c r="N30" s="94">
        <f t="shared" si="9"/>
        <v>0</v>
      </c>
      <c r="O30" s="94">
        <f t="shared" si="9"/>
        <v>0</v>
      </c>
      <c r="P30" s="94">
        <f t="shared" si="9"/>
        <v>0</v>
      </c>
      <c r="Q30" s="94">
        <f t="shared" si="9"/>
        <v>0</v>
      </c>
    </row>
    <row r="31" spans="2:17" s="7" customFormat="1" ht="44.25" customHeight="1" hidden="1">
      <c r="B31" s="20" t="s">
        <v>106</v>
      </c>
      <c r="C31" s="20" t="s">
        <v>104</v>
      </c>
      <c r="D31" s="20" t="s">
        <v>204</v>
      </c>
      <c r="E31" s="19" t="s">
        <v>112</v>
      </c>
      <c r="F31" s="92">
        <f>G31+J31</f>
        <v>0</v>
      </c>
      <c r="G31" s="92"/>
      <c r="H31" s="92"/>
      <c r="I31" s="92"/>
      <c r="J31" s="92"/>
      <c r="K31" s="92">
        <f>M31+P31</f>
        <v>0</v>
      </c>
      <c r="L31" s="92"/>
      <c r="M31" s="92"/>
      <c r="N31" s="92"/>
      <c r="O31" s="92"/>
      <c r="P31" s="92"/>
      <c r="Q31" s="92">
        <f>F31+K31</f>
        <v>0</v>
      </c>
    </row>
    <row r="32" spans="2:17" s="23" customFormat="1" ht="33" customHeight="1" hidden="1">
      <c r="B32" s="21" t="s">
        <v>272</v>
      </c>
      <c r="C32" s="21" t="s">
        <v>273</v>
      </c>
      <c r="D32" s="21"/>
      <c r="E32" s="22" t="s">
        <v>274</v>
      </c>
      <c r="F32" s="94">
        <f>F33</f>
        <v>0</v>
      </c>
      <c r="G32" s="94">
        <f aca="true" t="shared" si="10" ref="G32:Q32">G33</f>
        <v>0</v>
      </c>
      <c r="H32" s="94">
        <f t="shared" si="10"/>
        <v>0</v>
      </c>
      <c r="I32" s="94">
        <f t="shared" si="10"/>
        <v>0</v>
      </c>
      <c r="J32" s="94">
        <f t="shared" si="10"/>
        <v>0</v>
      </c>
      <c r="K32" s="94">
        <f t="shared" si="10"/>
        <v>0</v>
      </c>
      <c r="L32" s="94">
        <f t="shared" si="10"/>
        <v>0</v>
      </c>
      <c r="M32" s="94">
        <f t="shared" si="10"/>
        <v>0</v>
      </c>
      <c r="N32" s="94">
        <f t="shared" si="10"/>
        <v>0</v>
      </c>
      <c r="O32" s="94">
        <f t="shared" si="10"/>
        <v>0</v>
      </c>
      <c r="P32" s="94">
        <f t="shared" si="10"/>
        <v>0</v>
      </c>
      <c r="Q32" s="94">
        <f t="shared" si="10"/>
        <v>0</v>
      </c>
    </row>
    <row r="33" spans="2:17" s="7" customFormat="1" ht="33" customHeight="1" hidden="1">
      <c r="B33" s="20" t="s">
        <v>236</v>
      </c>
      <c r="C33" s="20" t="s">
        <v>237</v>
      </c>
      <c r="D33" s="20" t="s">
        <v>238</v>
      </c>
      <c r="E33" s="19" t="s">
        <v>239</v>
      </c>
      <c r="F33" s="92">
        <f>G33+J33</f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>
        <f>F33+K33</f>
        <v>0</v>
      </c>
    </row>
    <row r="34" spans="2:17" s="7" customFormat="1" ht="15" customHeight="1" hidden="1">
      <c r="B34" s="20" t="s">
        <v>107</v>
      </c>
      <c r="C34" s="20" t="s">
        <v>42</v>
      </c>
      <c r="D34" s="20"/>
      <c r="E34" s="19" t="s">
        <v>3</v>
      </c>
      <c r="F34" s="92">
        <f>F35+F37+F40</f>
        <v>0</v>
      </c>
      <c r="G34" s="92">
        <f aca="true" t="shared" si="11" ref="G34:Q34">G35+G37+G40</f>
        <v>0</v>
      </c>
      <c r="H34" s="92">
        <f t="shared" si="11"/>
        <v>0</v>
      </c>
      <c r="I34" s="92">
        <f t="shared" si="11"/>
        <v>0</v>
      </c>
      <c r="J34" s="92">
        <f t="shared" si="11"/>
        <v>0</v>
      </c>
      <c r="K34" s="92">
        <f t="shared" si="11"/>
        <v>0</v>
      </c>
      <c r="L34" s="92">
        <f>L35+L37+L40</f>
        <v>0</v>
      </c>
      <c r="M34" s="92">
        <f t="shared" si="11"/>
        <v>0</v>
      </c>
      <c r="N34" s="92">
        <f t="shared" si="11"/>
        <v>0</v>
      </c>
      <c r="O34" s="92">
        <f t="shared" si="11"/>
        <v>0</v>
      </c>
      <c r="P34" s="92">
        <f t="shared" si="11"/>
        <v>0</v>
      </c>
      <c r="Q34" s="92">
        <f t="shared" si="11"/>
        <v>0</v>
      </c>
    </row>
    <row r="35" spans="2:17" s="23" customFormat="1" ht="47.25" customHeight="1" hidden="1">
      <c r="B35" s="21" t="s">
        <v>108</v>
      </c>
      <c r="C35" s="21" t="s">
        <v>45</v>
      </c>
      <c r="D35" s="21"/>
      <c r="E35" s="22" t="s">
        <v>205</v>
      </c>
      <c r="F35" s="94">
        <f>F36</f>
        <v>0</v>
      </c>
      <c r="G35" s="94">
        <f aca="true" t="shared" si="12" ref="G35:Q35">G36</f>
        <v>0</v>
      </c>
      <c r="H35" s="94">
        <f t="shared" si="12"/>
        <v>0</v>
      </c>
      <c r="I35" s="94">
        <f t="shared" si="12"/>
        <v>0</v>
      </c>
      <c r="J35" s="94">
        <f t="shared" si="12"/>
        <v>0</v>
      </c>
      <c r="K35" s="94">
        <f t="shared" si="12"/>
        <v>0</v>
      </c>
      <c r="L35" s="94">
        <f t="shared" si="12"/>
        <v>0</v>
      </c>
      <c r="M35" s="94">
        <f t="shared" si="12"/>
        <v>0</v>
      </c>
      <c r="N35" s="94">
        <f t="shared" si="12"/>
        <v>0</v>
      </c>
      <c r="O35" s="94">
        <f t="shared" si="12"/>
        <v>0</v>
      </c>
      <c r="P35" s="94">
        <f t="shared" si="12"/>
        <v>0</v>
      </c>
      <c r="Q35" s="94">
        <f t="shared" si="12"/>
        <v>0</v>
      </c>
    </row>
    <row r="36" spans="2:17" s="24" customFormat="1" ht="58.5" customHeight="1" hidden="1">
      <c r="B36" s="20" t="s">
        <v>109</v>
      </c>
      <c r="C36" s="20" t="s">
        <v>46</v>
      </c>
      <c r="D36" s="20" t="s">
        <v>36</v>
      </c>
      <c r="E36" s="19" t="s">
        <v>47</v>
      </c>
      <c r="F36" s="92">
        <f>G36+J36</f>
        <v>0</v>
      </c>
      <c r="G36" s="92"/>
      <c r="H36" s="92"/>
      <c r="I36" s="92"/>
      <c r="J36" s="92"/>
      <c r="K36" s="92">
        <f>M36+P36</f>
        <v>0</v>
      </c>
      <c r="L36" s="92"/>
      <c r="M36" s="92"/>
      <c r="N36" s="92"/>
      <c r="O36" s="92"/>
      <c r="P36" s="92"/>
      <c r="Q36" s="92">
        <f>F36+K36</f>
        <v>0</v>
      </c>
    </row>
    <row r="37" spans="2:17" s="25" customFormat="1" ht="30.75" customHeight="1" hidden="1">
      <c r="B37" s="21" t="s">
        <v>244</v>
      </c>
      <c r="C37" s="21" t="s">
        <v>110</v>
      </c>
      <c r="D37" s="21"/>
      <c r="E37" s="22" t="s">
        <v>43</v>
      </c>
      <c r="F37" s="94">
        <f aca="true" t="shared" si="13" ref="F37:Q37">SUM(F38:F38)</f>
        <v>0</v>
      </c>
      <c r="G37" s="94">
        <f t="shared" si="13"/>
        <v>0</v>
      </c>
      <c r="H37" s="94">
        <f t="shared" si="13"/>
        <v>0</v>
      </c>
      <c r="I37" s="94">
        <f t="shared" si="13"/>
        <v>0</v>
      </c>
      <c r="J37" s="94">
        <f t="shared" si="13"/>
        <v>0</v>
      </c>
      <c r="K37" s="94">
        <f t="shared" si="13"/>
        <v>0</v>
      </c>
      <c r="L37" s="94">
        <f t="shared" si="13"/>
        <v>0</v>
      </c>
      <c r="M37" s="94">
        <f t="shared" si="13"/>
        <v>0</v>
      </c>
      <c r="N37" s="94">
        <f t="shared" si="13"/>
        <v>0</v>
      </c>
      <c r="O37" s="94">
        <f t="shared" si="13"/>
        <v>0</v>
      </c>
      <c r="P37" s="94">
        <f t="shared" si="13"/>
        <v>0</v>
      </c>
      <c r="Q37" s="94">
        <f t="shared" si="13"/>
        <v>0</v>
      </c>
    </row>
    <row r="38" spans="2:17" s="7" customFormat="1" ht="32.25" customHeight="1" hidden="1">
      <c r="B38" s="20" t="s">
        <v>163</v>
      </c>
      <c r="C38" s="20" t="s">
        <v>111</v>
      </c>
      <c r="D38" s="20" t="s">
        <v>44</v>
      </c>
      <c r="E38" s="19" t="s">
        <v>113</v>
      </c>
      <c r="F38" s="92">
        <f>G38+J38</f>
        <v>0</v>
      </c>
      <c r="G38" s="92"/>
      <c r="H38" s="92"/>
      <c r="I38" s="92"/>
      <c r="J38" s="92"/>
      <c r="K38" s="92">
        <f>M38+P38</f>
        <v>0</v>
      </c>
      <c r="L38" s="92"/>
      <c r="M38" s="92"/>
      <c r="N38" s="92"/>
      <c r="O38" s="92"/>
      <c r="P38" s="92"/>
      <c r="Q38" s="92">
        <f>F38+K38</f>
        <v>0</v>
      </c>
    </row>
    <row r="39" spans="2:17" s="23" customFormat="1" ht="15" customHeight="1" hidden="1">
      <c r="B39" s="20" t="s">
        <v>233</v>
      </c>
      <c r="C39" s="20" t="s">
        <v>234</v>
      </c>
      <c r="D39" s="21" t="s">
        <v>37</v>
      </c>
      <c r="E39" s="19" t="s">
        <v>114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s="25" customFormat="1" ht="16.5" customHeight="1" hidden="1">
      <c r="B40" s="21" t="s">
        <v>203</v>
      </c>
      <c r="C40" s="21" t="s">
        <v>81</v>
      </c>
      <c r="D40" s="21"/>
      <c r="E40" s="22" t="s">
        <v>114</v>
      </c>
      <c r="F40" s="94">
        <f>G40+J40</f>
        <v>0</v>
      </c>
      <c r="G40" s="94">
        <f>SUM(G41)</f>
        <v>0</v>
      </c>
      <c r="H40" s="94">
        <f aca="true" t="shared" si="14" ref="H40:Q40">SUM(H41)</f>
        <v>0</v>
      </c>
      <c r="I40" s="94">
        <f t="shared" si="14"/>
        <v>0</v>
      </c>
      <c r="J40" s="94">
        <f t="shared" si="14"/>
        <v>0</v>
      </c>
      <c r="K40" s="94">
        <f t="shared" si="14"/>
        <v>0</v>
      </c>
      <c r="L40" s="94">
        <f t="shared" si="14"/>
        <v>0</v>
      </c>
      <c r="M40" s="94">
        <f t="shared" si="14"/>
        <v>0</v>
      </c>
      <c r="N40" s="94">
        <f t="shared" si="14"/>
        <v>0</v>
      </c>
      <c r="O40" s="94">
        <f t="shared" si="14"/>
        <v>0</v>
      </c>
      <c r="P40" s="94">
        <f t="shared" si="14"/>
        <v>0</v>
      </c>
      <c r="Q40" s="94">
        <f t="shared" si="14"/>
        <v>0</v>
      </c>
    </row>
    <row r="41" spans="2:17" s="25" customFormat="1" ht="29.25" customHeight="1" hidden="1">
      <c r="B41" s="21" t="s">
        <v>206</v>
      </c>
      <c r="C41" s="21" t="s">
        <v>207</v>
      </c>
      <c r="D41" s="21" t="s">
        <v>37</v>
      </c>
      <c r="E41" s="22" t="s">
        <v>208</v>
      </c>
      <c r="F41" s="94">
        <f>G41+J41</f>
        <v>0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>
        <f>F41+K41</f>
        <v>0</v>
      </c>
    </row>
    <row r="42" spans="2:17" s="7" customFormat="1" ht="30.75" customHeight="1" hidden="1">
      <c r="B42" s="28" t="s">
        <v>276</v>
      </c>
      <c r="C42" s="65">
        <v>8000</v>
      </c>
      <c r="D42" s="66"/>
      <c r="E42" s="67" t="s">
        <v>153</v>
      </c>
      <c r="F42" s="92">
        <f>SUM(F44:F46)</f>
        <v>0</v>
      </c>
      <c r="G42" s="92">
        <f aca="true" t="shared" si="15" ref="G42:Q42">SUM(G44:G46)</f>
        <v>0</v>
      </c>
      <c r="H42" s="92">
        <f t="shared" si="15"/>
        <v>0</v>
      </c>
      <c r="I42" s="92">
        <f t="shared" si="15"/>
        <v>0</v>
      </c>
      <c r="J42" s="92">
        <f t="shared" si="15"/>
        <v>0</v>
      </c>
      <c r="K42" s="92">
        <f t="shared" si="15"/>
        <v>0</v>
      </c>
      <c r="L42" s="92">
        <f>SUM(L44:L46)</f>
        <v>0</v>
      </c>
      <c r="M42" s="92">
        <f t="shared" si="15"/>
        <v>0</v>
      </c>
      <c r="N42" s="92">
        <f t="shared" si="15"/>
        <v>0</v>
      </c>
      <c r="O42" s="92">
        <f t="shared" si="15"/>
        <v>0</v>
      </c>
      <c r="P42" s="92">
        <f t="shared" si="15"/>
        <v>0</v>
      </c>
      <c r="Q42" s="92">
        <f t="shared" si="15"/>
        <v>0</v>
      </c>
    </row>
    <row r="43" spans="2:17" s="7" customFormat="1" ht="30.75" customHeight="1" hidden="1">
      <c r="B43" s="20" t="s">
        <v>151</v>
      </c>
      <c r="C43" s="20" t="s">
        <v>150</v>
      </c>
      <c r="D43" s="66"/>
      <c r="E43" s="19" t="s">
        <v>154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s="5" customFormat="1" ht="29.25" customHeight="1" hidden="1">
      <c r="B44" s="20" t="s">
        <v>148</v>
      </c>
      <c r="C44" s="20" t="s">
        <v>149</v>
      </c>
      <c r="D44" s="20" t="s">
        <v>88</v>
      </c>
      <c r="E44" s="19" t="s">
        <v>152</v>
      </c>
      <c r="F44" s="92">
        <f>G44+J44</f>
        <v>0</v>
      </c>
      <c r="G44" s="92"/>
      <c r="H44" s="92"/>
      <c r="I44" s="92"/>
      <c r="J44" s="92"/>
      <c r="K44" s="92">
        <f>M44+P44</f>
        <v>0</v>
      </c>
      <c r="L44" s="92"/>
      <c r="M44" s="92"/>
      <c r="N44" s="92"/>
      <c r="O44" s="92"/>
      <c r="P44" s="92"/>
      <c r="Q44" s="92">
        <f>F44+K44</f>
        <v>0</v>
      </c>
    </row>
    <row r="45" spans="2:17" s="5" customFormat="1" ht="15" hidden="1">
      <c r="B45" s="20"/>
      <c r="C45" s="20"/>
      <c r="D45" s="20"/>
      <c r="E45" s="19"/>
      <c r="F45" s="92">
        <f>G45+J45</f>
        <v>0</v>
      </c>
      <c r="G45" s="92"/>
      <c r="H45" s="92"/>
      <c r="I45" s="92"/>
      <c r="J45" s="92"/>
      <c r="K45" s="92">
        <f>M45+P45</f>
        <v>0</v>
      </c>
      <c r="L45" s="92"/>
      <c r="M45" s="92"/>
      <c r="N45" s="92"/>
      <c r="O45" s="92"/>
      <c r="P45" s="92"/>
      <c r="Q45" s="92">
        <f>F45+K45</f>
        <v>0</v>
      </c>
    </row>
    <row r="46" spans="2:17" s="5" customFormat="1" ht="30" hidden="1">
      <c r="B46" s="20" t="s">
        <v>155</v>
      </c>
      <c r="C46" s="20" t="s">
        <v>156</v>
      </c>
      <c r="D46" s="20" t="s">
        <v>89</v>
      </c>
      <c r="E46" s="19" t="s">
        <v>90</v>
      </c>
      <c r="F46" s="92">
        <f>G46+J46</f>
        <v>0</v>
      </c>
      <c r="G46" s="92"/>
      <c r="H46" s="92"/>
      <c r="I46" s="92"/>
      <c r="J46" s="92"/>
      <c r="K46" s="92">
        <f>M46+P46</f>
        <v>0</v>
      </c>
      <c r="L46" s="92"/>
      <c r="M46" s="92"/>
      <c r="N46" s="92"/>
      <c r="O46" s="92"/>
      <c r="P46" s="92"/>
      <c r="Q46" s="92">
        <f>F46+K46</f>
        <v>0</v>
      </c>
    </row>
    <row r="47" spans="2:17" s="29" customFormat="1" ht="15.75" customHeight="1" hidden="1">
      <c r="B47" s="20" t="s">
        <v>277</v>
      </c>
      <c r="C47" s="12">
        <v>9000</v>
      </c>
      <c r="D47" s="20"/>
      <c r="E47" s="26" t="s">
        <v>252</v>
      </c>
      <c r="F47" s="93">
        <f>F49+F50</f>
        <v>0</v>
      </c>
      <c r="G47" s="93">
        <f aca="true" t="shared" si="16" ref="G47:Q47">G49+G50</f>
        <v>0</v>
      </c>
      <c r="H47" s="93">
        <f t="shared" si="16"/>
        <v>0</v>
      </c>
      <c r="I47" s="93">
        <f t="shared" si="16"/>
        <v>0</v>
      </c>
      <c r="J47" s="93">
        <f t="shared" si="16"/>
        <v>0</v>
      </c>
      <c r="K47" s="93">
        <f t="shared" si="16"/>
        <v>0</v>
      </c>
      <c r="L47" s="93">
        <f t="shared" si="16"/>
        <v>0</v>
      </c>
      <c r="M47" s="93">
        <f t="shared" si="16"/>
        <v>0</v>
      </c>
      <c r="N47" s="93">
        <f t="shared" si="16"/>
        <v>0</v>
      </c>
      <c r="O47" s="93">
        <f t="shared" si="16"/>
        <v>0</v>
      </c>
      <c r="P47" s="93">
        <f t="shared" si="16"/>
        <v>0</v>
      </c>
      <c r="Q47" s="93">
        <f t="shared" si="16"/>
        <v>0</v>
      </c>
    </row>
    <row r="48" spans="2:17" s="29" customFormat="1" ht="65.25" customHeight="1" hidden="1">
      <c r="B48" s="21" t="s">
        <v>278</v>
      </c>
      <c r="C48" s="27">
        <v>9400</v>
      </c>
      <c r="D48" s="21"/>
      <c r="E48" s="51" t="s">
        <v>253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s="7" customFormat="1" ht="64.5" customHeight="1" hidden="1">
      <c r="B49" s="20" t="s">
        <v>275</v>
      </c>
      <c r="C49" s="12">
        <v>9460</v>
      </c>
      <c r="D49" s="20" t="s">
        <v>94</v>
      </c>
      <c r="E49" s="49" t="s">
        <v>279</v>
      </c>
      <c r="F49" s="92">
        <f>G49+J49</f>
        <v>0</v>
      </c>
      <c r="G49" s="92"/>
      <c r="H49" s="92"/>
      <c r="I49" s="92"/>
      <c r="J49" s="92"/>
      <c r="K49" s="92">
        <f>M49+P49</f>
        <v>0</v>
      </c>
      <c r="L49" s="92"/>
      <c r="M49" s="92"/>
      <c r="N49" s="92"/>
      <c r="O49" s="92"/>
      <c r="P49" s="92"/>
      <c r="Q49" s="92">
        <f>F49+K49</f>
        <v>0</v>
      </c>
    </row>
    <row r="50" spans="2:17" s="7" customFormat="1" ht="64.5" customHeight="1" hidden="1">
      <c r="B50" s="20" t="s">
        <v>326</v>
      </c>
      <c r="C50" s="20" t="s">
        <v>325</v>
      </c>
      <c r="D50" s="20" t="s">
        <v>94</v>
      </c>
      <c r="E50" s="19" t="s">
        <v>324</v>
      </c>
      <c r="F50" s="92">
        <f>G50+J50</f>
        <v>0</v>
      </c>
      <c r="G50" s="92"/>
      <c r="H50" s="92"/>
      <c r="I50" s="92"/>
      <c r="J50" s="92"/>
      <c r="K50" s="92">
        <f>M50+P50</f>
        <v>0</v>
      </c>
      <c r="L50" s="92"/>
      <c r="M50" s="92"/>
      <c r="N50" s="92"/>
      <c r="O50" s="92"/>
      <c r="P50" s="92"/>
      <c r="Q50" s="92">
        <f>F50+K50</f>
        <v>0</v>
      </c>
    </row>
    <row r="51" spans="2:17" s="4" customFormat="1" ht="32.25" customHeight="1" hidden="1">
      <c r="B51" s="74" t="s">
        <v>261</v>
      </c>
      <c r="C51" s="74"/>
      <c r="D51" s="74"/>
      <c r="E51" s="75" t="s">
        <v>20</v>
      </c>
      <c r="F51" s="95">
        <f>F52</f>
        <v>0</v>
      </c>
      <c r="G51" s="95">
        <f aca="true" t="shared" si="17" ref="G51:Q51">G52</f>
        <v>0</v>
      </c>
      <c r="H51" s="95">
        <f t="shared" si="17"/>
        <v>0</v>
      </c>
      <c r="I51" s="95">
        <f t="shared" si="17"/>
        <v>0</v>
      </c>
      <c r="J51" s="95">
        <f t="shared" si="17"/>
        <v>0</v>
      </c>
      <c r="K51" s="95">
        <f t="shared" si="17"/>
        <v>0</v>
      </c>
      <c r="L51" s="95">
        <f t="shared" si="17"/>
        <v>0</v>
      </c>
      <c r="M51" s="95">
        <f t="shared" si="17"/>
        <v>0</v>
      </c>
      <c r="N51" s="95">
        <f t="shared" si="17"/>
        <v>0</v>
      </c>
      <c r="O51" s="95">
        <f t="shared" si="17"/>
        <v>0</v>
      </c>
      <c r="P51" s="95">
        <f t="shared" si="17"/>
        <v>0</v>
      </c>
      <c r="Q51" s="95">
        <f t="shared" si="17"/>
        <v>0</v>
      </c>
    </row>
    <row r="52" spans="2:17" s="29" customFormat="1" ht="31.5" hidden="1">
      <c r="B52" s="60" t="s">
        <v>262</v>
      </c>
      <c r="C52" s="60"/>
      <c r="D52" s="60"/>
      <c r="E52" s="64" t="s">
        <v>20</v>
      </c>
      <c r="F52" s="91">
        <f aca="true" t="shared" si="18" ref="F52:Q52">F53+F62+F66+F72</f>
        <v>0</v>
      </c>
      <c r="G52" s="91">
        <f t="shared" si="18"/>
        <v>0</v>
      </c>
      <c r="H52" s="91">
        <f t="shared" si="18"/>
        <v>0</v>
      </c>
      <c r="I52" s="91">
        <f t="shared" si="18"/>
        <v>0</v>
      </c>
      <c r="J52" s="91">
        <f t="shared" si="18"/>
        <v>0</v>
      </c>
      <c r="K52" s="91">
        <f t="shared" si="18"/>
        <v>0</v>
      </c>
      <c r="L52" s="91">
        <f>L53+L62+L66+L72</f>
        <v>0</v>
      </c>
      <c r="M52" s="91">
        <f t="shared" si="18"/>
        <v>0</v>
      </c>
      <c r="N52" s="91">
        <f t="shared" si="18"/>
        <v>0</v>
      </c>
      <c r="O52" s="91">
        <f t="shared" si="18"/>
        <v>0</v>
      </c>
      <c r="P52" s="91">
        <f t="shared" si="18"/>
        <v>0</v>
      </c>
      <c r="Q52" s="91">
        <f t="shared" si="18"/>
        <v>0</v>
      </c>
    </row>
    <row r="53" spans="2:17" s="29" customFormat="1" ht="15.75" hidden="1">
      <c r="B53" s="32" t="s">
        <v>121</v>
      </c>
      <c r="C53" s="32" t="s">
        <v>34</v>
      </c>
      <c r="D53" s="32"/>
      <c r="E53" s="68" t="s">
        <v>0</v>
      </c>
      <c r="F53" s="93">
        <f>SUM(F54:F59)</f>
        <v>0</v>
      </c>
      <c r="G53" s="93">
        <f aca="true" t="shared" si="19" ref="G53:Q53">SUM(G54:G59)</f>
        <v>0</v>
      </c>
      <c r="H53" s="93">
        <f t="shared" si="19"/>
        <v>0</v>
      </c>
      <c r="I53" s="93">
        <f t="shared" si="19"/>
        <v>0</v>
      </c>
      <c r="J53" s="93">
        <f t="shared" si="19"/>
        <v>0</v>
      </c>
      <c r="K53" s="93">
        <f t="shared" si="19"/>
        <v>0</v>
      </c>
      <c r="L53" s="93">
        <f>SUM(L54:L59)</f>
        <v>0</v>
      </c>
      <c r="M53" s="93">
        <f t="shared" si="19"/>
        <v>0</v>
      </c>
      <c r="N53" s="93">
        <f t="shared" si="19"/>
        <v>0</v>
      </c>
      <c r="O53" s="93">
        <f t="shared" si="19"/>
        <v>0</v>
      </c>
      <c r="P53" s="93">
        <f t="shared" si="19"/>
        <v>0</v>
      </c>
      <c r="Q53" s="93">
        <f t="shared" si="19"/>
        <v>0</v>
      </c>
    </row>
    <row r="54" spans="2:17" s="23" customFormat="1" ht="15" customHeight="1" hidden="1">
      <c r="B54" s="21" t="s">
        <v>122</v>
      </c>
      <c r="C54" s="21" t="s">
        <v>35</v>
      </c>
      <c r="D54" s="21" t="s">
        <v>31</v>
      </c>
      <c r="E54" s="22" t="s">
        <v>115</v>
      </c>
      <c r="F54" s="94">
        <f aca="true" t="shared" si="20" ref="F54:F61">G54+J54</f>
        <v>0</v>
      </c>
      <c r="G54" s="94"/>
      <c r="H54" s="94"/>
      <c r="I54" s="94"/>
      <c r="J54" s="94"/>
      <c r="K54" s="94">
        <f aca="true" t="shared" si="21" ref="K54:K59">M54+P54</f>
        <v>0</v>
      </c>
      <c r="L54" s="94"/>
      <c r="M54" s="94"/>
      <c r="N54" s="94"/>
      <c r="O54" s="94"/>
      <c r="P54" s="94"/>
      <c r="Q54" s="94">
        <f aca="true" t="shared" si="22" ref="Q54:Q61">F54+K54</f>
        <v>0</v>
      </c>
    </row>
    <row r="55" spans="2:17" s="23" customFormat="1" ht="60" customHeight="1" hidden="1">
      <c r="B55" s="21" t="s">
        <v>123</v>
      </c>
      <c r="C55" s="21" t="s">
        <v>36</v>
      </c>
      <c r="D55" s="21" t="s">
        <v>32</v>
      </c>
      <c r="E55" s="22" t="s">
        <v>39</v>
      </c>
      <c r="F55" s="94">
        <f t="shared" si="20"/>
        <v>0</v>
      </c>
      <c r="G55" s="94"/>
      <c r="H55" s="94"/>
      <c r="I55" s="94"/>
      <c r="J55" s="94"/>
      <c r="K55" s="94">
        <f t="shared" si="21"/>
        <v>0</v>
      </c>
      <c r="L55" s="94"/>
      <c r="M55" s="94"/>
      <c r="N55" s="94"/>
      <c r="O55" s="94"/>
      <c r="P55" s="94"/>
      <c r="Q55" s="94">
        <f t="shared" si="22"/>
        <v>0</v>
      </c>
    </row>
    <row r="56" spans="2:17" s="25" customFormat="1" ht="45" hidden="1">
      <c r="B56" s="21" t="s">
        <v>124</v>
      </c>
      <c r="C56" s="21" t="s">
        <v>37</v>
      </c>
      <c r="D56" s="21" t="s">
        <v>33</v>
      </c>
      <c r="E56" s="22" t="s">
        <v>40</v>
      </c>
      <c r="F56" s="94">
        <f t="shared" si="20"/>
        <v>0</v>
      </c>
      <c r="G56" s="94"/>
      <c r="H56" s="94"/>
      <c r="I56" s="94"/>
      <c r="J56" s="94"/>
      <c r="K56" s="94">
        <f t="shared" si="21"/>
        <v>0</v>
      </c>
      <c r="L56" s="94"/>
      <c r="M56" s="94"/>
      <c r="N56" s="94"/>
      <c r="O56" s="94"/>
      <c r="P56" s="94"/>
      <c r="Q56" s="94">
        <f t="shared" si="22"/>
        <v>0</v>
      </c>
    </row>
    <row r="57" spans="2:17" s="25" customFormat="1" ht="30" hidden="1">
      <c r="B57" s="21" t="s">
        <v>125</v>
      </c>
      <c r="C57" s="21" t="s">
        <v>116</v>
      </c>
      <c r="D57" s="21" t="s">
        <v>38</v>
      </c>
      <c r="E57" s="22" t="s">
        <v>117</v>
      </c>
      <c r="F57" s="94">
        <f t="shared" si="20"/>
        <v>0</v>
      </c>
      <c r="G57" s="94"/>
      <c r="H57" s="94"/>
      <c r="I57" s="94"/>
      <c r="J57" s="94"/>
      <c r="K57" s="94">
        <f t="shared" si="21"/>
        <v>0</v>
      </c>
      <c r="L57" s="94"/>
      <c r="M57" s="94"/>
      <c r="N57" s="94"/>
      <c r="O57" s="94"/>
      <c r="P57" s="94"/>
      <c r="Q57" s="94">
        <f t="shared" si="22"/>
        <v>0</v>
      </c>
    </row>
    <row r="58" spans="2:17" s="25" customFormat="1" ht="15" customHeight="1" hidden="1">
      <c r="B58" s="21" t="s">
        <v>126</v>
      </c>
      <c r="C58" s="21" t="s">
        <v>118</v>
      </c>
      <c r="D58" s="21"/>
      <c r="E58" s="22" t="s">
        <v>119</v>
      </c>
      <c r="F58" s="94">
        <f>SUM(F60+F61)</f>
        <v>0</v>
      </c>
      <c r="G58" s="94">
        <f aca="true" t="shared" si="23" ref="G58:Q58">SUM(G60+G61)</f>
        <v>0</v>
      </c>
      <c r="H58" s="94">
        <f t="shared" si="23"/>
        <v>0</v>
      </c>
      <c r="I58" s="94">
        <f t="shared" si="23"/>
        <v>0</v>
      </c>
      <c r="J58" s="94">
        <f t="shared" si="23"/>
        <v>0</v>
      </c>
      <c r="K58" s="94">
        <f t="shared" si="23"/>
        <v>0</v>
      </c>
      <c r="L58" s="94">
        <f>SUM(L60+L61)</f>
        <v>0</v>
      </c>
      <c r="M58" s="94">
        <f t="shared" si="23"/>
        <v>0</v>
      </c>
      <c r="N58" s="94">
        <f t="shared" si="23"/>
        <v>0</v>
      </c>
      <c r="O58" s="94">
        <f t="shared" si="23"/>
        <v>0</v>
      </c>
      <c r="P58" s="94">
        <f t="shared" si="23"/>
        <v>0</v>
      </c>
      <c r="Q58" s="94">
        <f t="shared" si="23"/>
        <v>0</v>
      </c>
    </row>
    <row r="59" spans="2:17" s="6" customFormat="1" ht="44.25" customHeight="1" hidden="1">
      <c r="B59" s="11"/>
      <c r="C59" s="11"/>
      <c r="D59" s="11"/>
      <c r="E59" s="13"/>
      <c r="F59" s="92">
        <f t="shared" si="20"/>
        <v>0</v>
      </c>
      <c r="G59" s="96"/>
      <c r="H59" s="96"/>
      <c r="I59" s="96"/>
      <c r="J59" s="96"/>
      <c r="K59" s="92">
        <f t="shared" si="21"/>
        <v>0</v>
      </c>
      <c r="L59" s="96"/>
      <c r="M59" s="96"/>
      <c r="N59" s="96"/>
      <c r="O59" s="96"/>
      <c r="P59" s="96"/>
      <c r="Q59" s="92">
        <f t="shared" si="22"/>
        <v>0</v>
      </c>
    </row>
    <row r="60" spans="2:17" s="24" customFormat="1" ht="30" hidden="1">
      <c r="B60" s="20" t="s">
        <v>245</v>
      </c>
      <c r="C60" s="20" t="s">
        <v>246</v>
      </c>
      <c r="D60" s="20" t="s">
        <v>38</v>
      </c>
      <c r="E60" s="38" t="s">
        <v>247</v>
      </c>
      <c r="F60" s="92">
        <f t="shared" si="20"/>
        <v>0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>
        <f t="shared" si="22"/>
        <v>0</v>
      </c>
    </row>
    <row r="61" spans="2:17" s="24" customFormat="1" ht="15" hidden="1">
      <c r="B61" s="20" t="s">
        <v>280</v>
      </c>
      <c r="C61" s="20" t="s">
        <v>281</v>
      </c>
      <c r="D61" s="20" t="s">
        <v>38</v>
      </c>
      <c r="E61" s="38" t="s">
        <v>282</v>
      </c>
      <c r="F61" s="92">
        <f t="shared" si="20"/>
        <v>0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>
        <f t="shared" si="22"/>
        <v>0</v>
      </c>
    </row>
    <row r="62" spans="2:17" s="7" customFormat="1" ht="15.75" customHeight="1" hidden="1">
      <c r="B62" s="20" t="s">
        <v>127</v>
      </c>
      <c r="C62" s="20"/>
      <c r="D62" s="20"/>
      <c r="E62" s="19" t="s">
        <v>3</v>
      </c>
      <c r="F62" s="92">
        <f aca="true" t="shared" si="24" ref="F62:Q62">F63+F65</f>
        <v>0</v>
      </c>
      <c r="G62" s="92">
        <f t="shared" si="24"/>
        <v>0</v>
      </c>
      <c r="H62" s="92">
        <f t="shared" si="24"/>
        <v>0</v>
      </c>
      <c r="I62" s="92">
        <f t="shared" si="24"/>
        <v>0</v>
      </c>
      <c r="J62" s="92">
        <f t="shared" si="24"/>
        <v>0</v>
      </c>
      <c r="K62" s="92">
        <f t="shared" si="24"/>
        <v>0</v>
      </c>
      <c r="L62" s="92">
        <f>L63+L65</f>
        <v>0</v>
      </c>
      <c r="M62" s="92">
        <f t="shared" si="24"/>
        <v>0</v>
      </c>
      <c r="N62" s="92">
        <f t="shared" si="24"/>
        <v>0</v>
      </c>
      <c r="O62" s="92">
        <f t="shared" si="24"/>
        <v>0</v>
      </c>
      <c r="P62" s="92">
        <f t="shared" si="24"/>
        <v>0</v>
      </c>
      <c r="Q62" s="92">
        <f t="shared" si="24"/>
        <v>0</v>
      </c>
    </row>
    <row r="63" spans="2:17" s="23" customFormat="1" ht="30" hidden="1">
      <c r="B63" s="21" t="s">
        <v>209</v>
      </c>
      <c r="C63" s="21" t="s">
        <v>110</v>
      </c>
      <c r="D63" s="21"/>
      <c r="E63" s="22" t="s">
        <v>43</v>
      </c>
      <c r="F63" s="94">
        <f>F64</f>
        <v>0</v>
      </c>
      <c r="G63" s="94">
        <f aca="true" t="shared" si="25" ref="G63:Q63">G64</f>
        <v>0</v>
      </c>
      <c r="H63" s="94">
        <f t="shared" si="25"/>
        <v>0</v>
      </c>
      <c r="I63" s="94">
        <f t="shared" si="25"/>
        <v>0</v>
      </c>
      <c r="J63" s="94">
        <f t="shared" si="25"/>
        <v>0</v>
      </c>
      <c r="K63" s="94">
        <f t="shared" si="25"/>
        <v>0</v>
      </c>
      <c r="L63" s="94">
        <f t="shared" si="25"/>
        <v>0</v>
      </c>
      <c r="M63" s="94">
        <f t="shared" si="25"/>
        <v>0</v>
      </c>
      <c r="N63" s="94">
        <f t="shared" si="25"/>
        <v>0</v>
      </c>
      <c r="O63" s="94">
        <f t="shared" si="25"/>
        <v>0</v>
      </c>
      <c r="P63" s="94">
        <f t="shared" si="25"/>
        <v>0</v>
      </c>
      <c r="Q63" s="94">
        <f t="shared" si="25"/>
        <v>0</v>
      </c>
    </row>
    <row r="64" spans="2:17" s="7" customFormat="1" ht="16.5" customHeight="1" hidden="1">
      <c r="B64" s="20" t="s">
        <v>165</v>
      </c>
      <c r="C64" s="20" t="s">
        <v>164</v>
      </c>
      <c r="D64" s="20" t="s">
        <v>44</v>
      </c>
      <c r="E64" s="19" t="s">
        <v>91</v>
      </c>
      <c r="F64" s="92">
        <f>G64+J64</f>
        <v>0</v>
      </c>
      <c r="G64" s="92"/>
      <c r="H64" s="92"/>
      <c r="I64" s="92"/>
      <c r="J64" s="92"/>
      <c r="K64" s="92">
        <f>M64+P64</f>
        <v>0</v>
      </c>
      <c r="L64" s="92"/>
      <c r="M64" s="92"/>
      <c r="N64" s="92"/>
      <c r="O64" s="92"/>
      <c r="P64" s="92"/>
      <c r="Q64" s="92">
        <f>F64+K64</f>
        <v>0</v>
      </c>
    </row>
    <row r="65" spans="2:17" s="25" customFormat="1" ht="77.25" customHeight="1" hidden="1">
      <c r="B65" s="21" t="s">
        <v>166</v>
      </c>
      <c r="C65" s="21" t="s">
        <v>120</v>
      </c>
      <c r="D65" s="21" t="s">
        <v>44</v>
      </c>
      <c r="E65" s="22" t="s">
        <v>93</v>
      </c>
      <c r="F65" s="94">
        <f>G65+J65</f>
        <v>0</v>
      </c>
      <c r="G65" s="94"/>
      <c r="H65" s="94"/>
      <c r="I65" s="94"/>
      <c r="J65" s="94"/>
      <c r="K65" s="94">
        <f>M65+P65</f>
        <v>0</v>
      </c>
      <c r="L65" s="94"/>
      <c r="M65" s="94"/>
      <c r="N65" s="94"/>
      <c r="O65" s="94"/>
      <c r="P65" s="94"/>
      <c r="Q65" s="94">
        <f>F65+K65</f>
        <v>0</v>
      </c>
    </row>
    <row r="66" spans="2:17" s="29" customFormat="1" ht="15.75" hidden="1">
      <c r="B66" s="69" t="s">
        <v>128</v>
      </c>
      <c r="C66" s="70">
        <v>5000</v>
      </c>
      <c r="D66" s="70"/>
      <c r="E66" s="68" t="s">
        <v>2</v>
      </c>
      <c r="F66" s="93">
        <f>F67+F69</f>
        <v>0</v>
      </c>
      <c r="G66" s="93"/>
      <c r="H66" s="93">
        <f aca="true" t="shared" si="26" ref="H66:Q66">H67+H69</f>
        <v>0</v>
      </c>
      <c r="I66" s="93">
        <f t="shared" si="26"/>
        <v>0</v>
      </c>
      <c r="J66" s="93">
        <f t="shared" si="26"/>
        <v>0</v>
      </c>
      <c r="K66" s="93">
        <f t="shared" si="26"/>
        <v>0</v>
      </c>
      <c r="L66" s="93">
        <f>L67+L69</f>
        <v>0</v>
      </c>
      <c r="M66" s="93">
        <f t="shared" si="26"/>
        <v>0</v>
      </c>
      <c r="N66" s="93">
        <f t="shared" si="26"/>
        <v>0</v>
      </c>
      <c r="O66" s="93">
        <f t="shared" si="26"/>
        <v>0</v>
      </c>
      <c r="P66" s="93">
        <f t="shared" si="26"/>
        <v>0</v>
      </c>
      <c r="Q66" s="93">
        <f t="shared" si="26"/>
        <v>0</v>
      </c>
    </row>
    <row r="67" spans="2:17" s="23" customFormat="1" ht="16.5" customHeight="1" hidden="1">
      <c r="B67" s="21" t="s">
        <v>129</v>
      </c>
      <c r="C67" s="27">
        <v>5030</v>
      </c>
      <c r="D67" s="27"/>
      <c r="E67" s="22" t="s">
        <v>99</v>
      </c>
      <c r="F67" s="94">
        <f>F68</f>
        <v>0</v>
      </c>
      <c r="G67" s="94">
        <f aca="true" t="shared" si="27" ref="G67:Q67">G68</f>
        <v>0</v>
      </c>
      <c r="H67" s="94">
        <f t="shared" si="27"/>
        <v>0</v>
      </c>
      <c r="I67" s="94">
        <f t="shared" si="27"/>
        <v>0</v>
      </c>
      <c r="J67" s="94">
        <f t="shared" si="27"/>
        <v>0</v>
      </c>
      <c r="K67" s="94">
        <f t="shared" si="27"/>
        <v>0</v>
      </c>
      <c r="L67" s="94">
        <f t="shared" si="27"/>
        <v>0</v>
      </c>
      <c r="M67" s="94">
        <f t="shared" si="27"/>
        <v>0</v>
      </c>
      <c r="N67" s="94">
        <f t="shared" si="27"/>
        <v>0</v>
      </c>
      <c r="O67" s="94">
        <f t="shared" si="27"/>
        <v>0</v>
      </c>
      <c r="P67" s="94">
        <f t="shared" si="27"/>
        <v>0</v>
      </c>
      <c r="Q67" s="94">
        <f t="shared" si="27"/>
        <v>0</v>
      </c>
    </row>
    <row r="68" spans="2:17" s="37" customFormat="1" ht="33" customHeight="1" hidden="1">
      <c r="B68" s="20" t="s">
        <v>130</v>
      </c>
      <c r="C68" s="12">
        <v>5032</v>
      </c>
      <c r="D68" s="20" t="s">
        <v>50</v>
      </c>
      <c r="E68" s="19" t="s">
        <v>49</v>
      </c>
      <c r="F68" s="92">
        <f>G68+J68</f>
        <v>0</v>
      </c>
      <c r="G68" s="97"/>
      <c r="H68" s="97"/>
      <c r="I68" s="97"/>
      <c r="J68" s="97"/>
      <c r="K68" s="92">
        <f>M68+P68</f>
        <v>0</v>
      </c>
      <c r="L68" s="92"/>
      <c r="M68" s="92"/>
      <c r="N68" s="92"/>
      <c r="O68" s="92"/>
      <c r="P68" s="92"/>
      <c r="Q68" s="92">
        <f>F68+K68</f>
        <v>0</v>
      </c>
    </row>
    <row r="69" spans="2:17" s="23" customFormat="1" ht="16.5" customHeight="1" hidden="1">
      <c r="B69" s="21" t="s">
        <v>131</v>
      </c>
      <c r="C69" s="27">
        <v>5050</v>
      </c>
      <c r="D69" s="27"/>
      <c r="E69" s="22" t="s">
        <v>100</v>
      </c>
      <c r="F69" s="94">
        <f>SUM(F70:F71)</f>
        <v>0</v>
      </c>
      <c r="G69" s="94">
        <f aca="true" t="shared" si="28" ref="G69:Q69">SUM(G70:G71)</f>
        <v>0</v>
      </c>
      <c r="H69" s="94">
        <f t="shared" si="28"/>
        <v>0</v>
      </c>
      <c r="I69" s="94">
        <f t="shared" si="28"/>
        <v>0</v>
      </c>
      <c r="J69" s="94">
        <f t="shared" si="28"/>
        <v>0</v>
      </c>
      <c r="K69" s="94">
        <f t="shared" si="28"/>
        <v>0</v>
      </c>
      <c r="L69" s="94">
        <f>SUM(L70:L71)</f>
        <v>0</v>
      </c>
      <c r="M69" s="94">
        <f t="shared" si="28"/>
        <v>0</v>
      </c>
      <c r="N69" s="94">
        <f t="shared" si="28"/>
        <v>0</v>
      </c>
      <c r="O69" s="94">
        <f t="shared" si="28"/>
        <v>0</v>
      </c>
      <c r="P69" s="94">
        <f t="shared" si="28"/>
        <v>0</v>
      </c>
      <c r="Q69" s="94">
        <f t="shared" si="28"/>
        <v>0</v>
      </c>
    </row>
    <row r="70" spans="2:17" s="7" customFormat="1" ht="62.25" customHeight="1" hidden="1">
      <c r="B70" s="20" t="s">
        <v>132</v>
      </c>
      <c r="C70" s="12">
        <v>5051</v>
      </c>
      <c r="D70" s="20" t="s">
        <v>50</v>
      </c>
      <c r="E70" s="19" t="s">
        <v>101</v>
      </c>
      <c r="F70" s="92">
        <f>G70+J70</f>
        <v>0</v>
      </c>
      <c r="G70" s="97"/>
      <c r="H70" s="92"/>
      <c r="I70" s="92"/>
      <c r="J70" s="92"/>
      <c r="K70" s="92">
        <f>M70+P70</f>
        <v>0</v>
      </c>
      <c r="L70" s="92"/>
      <c r="M70" s="92"/>
      <c r="N70" s="92"/>
      <c r="O70" s="92"/>
      <c r="P70" s="92"/>
      <c r="Q70" s="92">
        <f>F70+K70</f>
        <v>0</v>
      </c>
    </row>
    <row r="71" spans="2:17" s="7" customFormat="1" ht="44.25" customHeight="1" hidden="1">
      <c r="B71" s="20" t="s">
        <v>133</v>
      </c>
      <c r="C71" s="12">
        <v>5053</v>
      </c>
      <c r="D71" s="20" t="s">
        <v>50</v>
      </c>
      <c r="E71" s="19" t="s">
        <v>102</v>
      </c>
      <c r="F71" s="92">
        <f>G71+J71</f>
        <v>0</v>
      </c>
      <c r="G71" s="92"/>
      <c r="H71" s="92"/>
      <c r="I71" s="92"/>
      <c r="J71" s="92"/>
      <c r="K71" s="92">
        <f>M71+P71</f>
        <v>0</v>
      </c>
      <c r="L71" s="92"/>
      <c r="M71" s="92"/>
      <c r="N71" s="92"/>
      <c r="O71" s="92"/>
      <c r="P71" s="92"/>
      <c r="Q71" s="92">
        <f>F71+K71</f>
        <v>0</v>
      </c>
    </row>
    <row r="72" spans="2:17" s="5" customFormat="1" ht="15" hidden="1">
      <c r="B72" s="20" t="s">
        <v>157</v>
      </c>
      <c r="C72" s="71"/>
      <c r="D72" s="72"/>
      <c r="E72" s="73" t="s">
        <v>158</v>
      </c>
      <c r="F72" s="96">
        <f>SUM(F73:F75)</f>
        <v>0</v>
      </c>
      <c r="G72" s="96">
        <f aca="true" t="shared" si="29" ref="G72:Q72">SUM(G73:G75)</f>
        <v>0</v>
      </c>
      <c r="H72" s="96">
        <f t="shared" si="29"/>
        <v>0</v>
      </c>
      <c r="I72" s="96">
        <f t="shared" si="29"/>
        <v>0</v>
      </c>
      <c r="J72" s="96">
        <f t="shared" si="29"/>
        <v>0</v>
      </c>
      <c r="K72" s="96">
        <f t="shared" si="29"/>
        <v>0</v>
      </c>
      <c r="L72" s="96">
        <f>SUM(L73:L75)</f>
        <v>0</v>
      </c>
      <c r="M72" s="96">
        <f t="shared" si="29"/>
        <v>0</v>
      </c>
      <c r="N72" s="96">
        <f t="shared" si="29"/>
        <v>0</v>
      </c>
      <c r="O72" s="96">
        <f t="shared" si="29"/>
        <v>0</v>
      </c>
      <c r="P72" s="96">
        <f t="shared" si="29"/>
        <v>0</v>
      </c>
      <c r="Q72" s="96">
        <f t="shared" si="29"/>
        <v>0</v>
      </c>
    </row>
    <row r="73" spans="2:17" s="5" customFormat="1" ht="30.75" customHeight="1" hidden="1">
      <c r="B73" s="28"/>
      <c r="C73" s="12"/>
      <c r="D73" s="20"/>
      <c r="E73" s="13" t="s">
        <v>86</v>
      </c>
      <c r="F73" s="92">
        <f>G73+J73</f>
        <v>0</v>
      </c>
      <c r="G73" s="92"/>
      <c r="H73" s="92"/>
      <c r="I73" s="92"/>
      <c r="J73" s="92"/>
      <c r="K73" s="92">
        <f>M73+P73</f>
        <v>0</v>
      </c>
      <c r="L73" s="92"/>
      <c r="M73" s="92"/>
      <c r="N73" s="92"/>
      <c r="O73" s="92"/>
      <c r="P73" s="92"/>
      <c r="Q73" s="92">
        <f>F73+K73</f>
        <v>0</v>
      </c>
    </row>
    <row r="74" spans="2:17" s="5" customFormat="1" ht="20.25" customHeight="1" hidden="1">
      <c r="B74" s="20" t="s">
        <v>159</v>
      </c>
      <c r="C74" s="12"/>
      <c r="D74" s="20" t="s">
        <v>160</v>
      </c>
      <c r="E74" s="13" t="s">
        <v>161</v>
      </c>
      <c r="F74" s="92">
        <f>G74+J74</f>
        <v>0</v>
      </c>
      <c r="G74" s="92"/>
      <c r="H74" s="92"/>
      <c r="I74" s="92"/>
      <c r="J74" s="92"/>
      <c r="K74" s="92">
        <f>M74+P74</f>
        <v>0</v>
      </c>
      <c r="L74" s="92"/>
      <c r="M74" s="92"/>
      <c r="N74" s="92"/>
      <c r="O74" s="92"/>
      <c r="P74" s="92"/>
      <c r="Q74" s="92">
        <f>F74+K74</f>
        <v>0</v>
      </c>
    </row>
    <row r="75" spans="2:17" s="5" customFormat="1" ht="15.75" customHeight="1" hidden="1">
      <c r="B75" s="20"/>
      <c r="C75" s="12"/>
      <c r="D75" s="20"/>
      <c r="E75" s="13" t="s">
        <v>87</v>
      </c>
      <c r="F75" s="92">
        <f>G75+J75</f>
        <v>0</v>
      </c>
      <c r="G75" s="92"/>
      <c r="H75" s="92"/>
      <c r="I75" s="92"/>
      <c r="J75" s="92"/>
      <c r="K75" s="92">
        <f>M75+P75</f>
        <v>0</v>
      </c>
      <c r="L75" s="92"/>
      <c r="M75" s="92"/>
      <c r="N75" s="92"/>
      <c r="O75" s="92"/>
      <c r="P75" s="92"/>
      <c r="Q75" s="92">
        <f>F75+K75</f>
        <v>0</v>
      </c>
    </row>
    <row r="76" spans="2:17" s="4" customFormat="1" ht="32.25" customHeight="1">
      <c r="B76" s="74" t="s">
        <v>263</v>
      </c>
      <c r="C76" s="74"/>
      <c r="D76" s="74"/>
      <c r="E76" s="75" t="s">
        <v>21</v>
      </c>
      <c r="F76" s="95">
        <f>F77</f>
        <v>-380300</v>
      </c>
      <c r="G76" s="95">
        <f aca="true" t="shared" si="30" ref="G76:Q76">G77</f>
        <v>-380300</v>
      </c>
      <c r="H76" s="95">
        <f t="shared" si="30"/>
        <v>0</v>
      </c>
      <c r="I76" s="95">
        <f t="shared" si="30"/>
        <v>0</v>
      </c>
      <c r="J76" s="95">
        <f t="shared" si="30"/>
        <v>0</v>
      </c>
      <c r="K76" s="95">
        <f t="shared" si="30"/>
        <v>0</v>
      </c>
      <c r="L76" s="95">
        <f t="shared" si="30"/>
        <v>0</v>
      </c>
      <c r="M76" s="95">
        <f t="shared" si="30"/>
        <v>0</v>
      </c>
      <c r="N76" s="95">
        <f t="shared" si="30"/>
        <v>0</v>
      </c>
      <c r="O76" s="95">
        <f t="shared" si="30"/>
        <v>0</v>
      </c>
      <c r="P76" s="95">
        <f t="shared" si="30"/>
        <v>0</v>
      </c>
      <c r="Q76" s="95">
        <f t="shared" si="30"/>
        <v>-380300</v>
      </c>
    </row>
    <row r="77" spans="2:17" s="4" customFormat="1" ht="32.25" customHeight="1">
      <c r="B77" s="74" t="s">
        <v>264</v>
      </c>
      <c r="C77" s="74"/>
      <c r="D77" s="74"/>
      <c r="E77" s="75" t="s">
        <v>21</v>
      </c>
      <c r="F77" s="95">
        <f aca="true" t="shared" si="31" ref="F77:Q77">F78+F80+F117</f>
        <v>-380300</v>
      </c>
      <c r="G77" s="95">
        <f t="shared" si="31"/>
        <v>-380300</v>
      </c>
      <c r="H77" s="95">
        <f t="shared" si="31"/>
        <v>0</v>
      </c>
      <c r="I77" s="95">
        <f t="shared" si="31"/>
        <v>0</v>
      </c>
      <c r="J77" s="95">
        <f t="shared" si="31"/>
        <v>0</v>
      </c>
      <c r="K77" s="95">
        <f t="shared" si="31"/>
        <v>0</v>
      </c>
      <c r="L77" s="95">
        <f>L78+L80+L117</f>
        <v>0</v>
      </c>
      <c r="M77" s="95">
        <f t="shared" si="31"/>
        <v>0</v>
      </c>
      <c r="N77" s="95">
        <f t="shared" si="31"/>
        <v>0</v>
      </c>
      <c r="O77" s="95">
        <f t="shared" si="31"/>
        <v>0</v>
      </c>
      <c r="P77" s="95">
        <f t="shared" si="31"/>
        <v>0</v>
      </c>
      <c r="Q77" s="95">
        <f t="shared" si="31"/>
        <v>-380300</v>
      </c>
    </row>
    <row r="78" spans="2:17" s="29" customFormat="1" ht="15.75" hidden="1">
      <c r="B78" s="32" t="s">
        <v>134</v>
      </c>
      <c r="C78" s="32" t="s">
        <v>34</v>
      </c>
      <c r="D78" s="32"/>
      <c r="E78" s="68" t="s">
        <v>0</v>
      </c>
      <c r="F78" s="93">
        <f>F79</f>
        <v>0</v>
      </c>
      <c r="G78" s="93">
        <f aca="true" t="shared" si="32" ref="G78:Q78">G79</f>
        <v>0</v>
      </c>
      <c r="H78" s="93">
        <f t="shared" si="32"/>
        <v>0</v>
      </c>
      <c r="I78" s="93">
        <f t="shared" si="32"/>
        <v>0</v>
      </c>
      <c r="J78" s="93">
        <f t="shared" si="32"/>
        <v>0</v>
      </c>
      <c r="K78" s="93">
        <f t="shared" si="32"/>
        <v>0</v>
      </c>
      <c r="L78" s="93">
        <f t="shared" si="32"/>
        <v>0</v>
      </c>
      <c r="M78" s="93">
        <f t="shared" si="32"/>
        <v>0</v>
      </c>
      <c r="N78" s="93">
        <f t="shared" si="32"/>
        <v>0</v>
      </c>
      <c r="O78" s="93">
        <f t="shared" si="32"/>
        <v>0</v>
      </c>
      <c r="P78" s="93">
        <f t="shared" si="32"/>
        <v>0</v>
      </c>
      <c r="Q78" s="93">
        <f t="shared" si="32"/>
        <v>0</v>
      </c>
    </row>
    <row r="79" spans="2:17" s="7" customFormat="1" ht="78" customHeight="1" hidden="1">
      <c r="B79" s="20" t="s">
        <v>135</v>
      </c>
      <c r="C79" s="20" t="s">
        <v>51</v>
      </c>
      <c r="D79" s="20" t="s">
        <v>31</v>
      </c>
      <c r="E79" s="38" t="s">
        <v>210</v>
      </c>
      <c r="F79" s="92">
        <f>G79+J79</f>
        <v>0</v>
      </c>
      <c r="G79" s="92"/>
      <c r="H79" s="92"/>
      <c r="I79" s="92"/>
      <c r="J79" s="92"/>
      <c r="K79" s="92">
        <f>M79+P79</f>
        <v>0</v>
      </c>
      <c r="L79" s="92"/>
      <c r="M79" s="92"/>
      <c r="N79" s="92"/>
      <c r="O79" s="92"/>
      <c r="P79" s="92"/>
      <c r="Q79" s="92">
        <f>F79+K79</f>
        <v>0</v>
      </c>
    </row>
    <row r="80" spans="2:17" s="29" customFormat="1" ht="17.25" customHeight="1">
      <c r="B80" s="32" t="s">
        <v>167</v>
      </c>
      <c r="C80" s="32" t="s">
        <v>42</v>
      </c>
      <c r="D80" s="32"/>
      <c r="E80" s="33" t="s">
        <v>3</v>
      </c>
      <c r="F80" s="93">
        <f>F81+F84+F87+F91+F99+F100+F101+F107+F108+F109+F111+F113+F114+F115</f>
        <v>-380300</v>
      </c>
      <c r="G80" s="93">
        <f aca="true" t="shared" si="33" ref="G80:Q80">G81+G84+G87+G91+G99+G100+G101+G107+G108+G109+G111+G113+G114+G115</f>
        <v>-380300</v>
      </c>
      <c r="H80" s="93">
        <f t="shared" si="33"/>
        <v>0</v>
      </c>
      <c r="I80" s="93">
        <f t="shared" si="33"/>
        <v>0</v>
      </c>
      <c r="J80" s="93">
        <f t="shared" si="33"/>
        <v>0</v>
      </c>
      <c r="K80" s="93">
        <f t="shared" si="33"/>
        <v>0</v>
      </c>
      <c r="L80" s="93">
        <f>L81+L84+L87+L91+L99+L100+L101+L107+L108+L109+L111+L113+L114+L115</f>
        <v>0</v>
      </c>
      <c r="M80" s="93">
        <f t="shared" si="33"/>
        <v>0</v>
      </c>
      <c r="N80" s="93">
        <f t="shared" si="33"/>
        <v>0</v>
      </c>
      <c r="O80" s="93">
        <f t="shared" si="33"/>
        <v>0</v>
      </c>
      <c r="P80" s="93">
        <f t="shared" si="33"/>
        <v>0</v>
      </c>
      <c r="Q80" s="93">
        <f t="shared" si="33"/>
        <v>-380300</v>
      </c>
    </row>
    <row r="81" spans="2:17" s="23" customFormat="1" ht="58.5" customHeight="1" hidden="1">
      <c r="B81" s="21" t="s">
        <v>168</v>
      </c>
      <c r="C81" s="21" t="s">
        <v>52</v>
      </c>
      <c r="D81" s="21"/>
      <c r="E81" s="52" t="s">
        <v>53</v>
      </c>
      <c r="F81" s="94">
        <f aca="true" t="shared" si="34" ref="F81:Q81">SUM(F82:F83)</f>
        <v>0</v>
      </c>
      <c r="G81" s="94">
        <f t="shared" si="34"/>
        <v>0</v>
      </c>
      <c r="H81" s="94">
        <f t="shared" si="34"/>
        <v>0</v>
      </c>
      <c r="I81" s="94">
        <f t="shared" si="34"/>
        <v>0</v>
      </c>
      <c r="J81" s="94">
        <f t="shared" si="34"/>
        <v>0</v>
      </c>
      <c r="K81" s="94">
        <f t="shared" si="34"/>
        <v>0</v>
      </c>
      <c r="L81" s="94">
        <f>SUM(L82:L83)</f>
        <v>0</v>
      </c>
      <c r="M81" s="94">
        <f t="shared" si="34"/>
        <v>0</v>
      </c>
      <c r="N81" s="94">
        <f t="shared" si="34"/>
        <v>0</v>
      </c>
      <c r="O81" s="94">
        <f t="shared" si="34"/>
        <v>0</v>
      </c>
      <c r="P81" s="94">
        <f t="shared" si="34"/>
        <v>0</v>
      </c>
      <c r="Q81" s="94">
        <f t="shared" si="34"/>
        <v>0</v>
      </c>
    </row>
    <row r="82" spans="2:17" s="24" customFormat="1" ht="48.75" customHeight="1" hidden="1">
      <c r="B82" s="20" t="s">
        <v>169</v>
      </c>
      <c r="C82" s="20" t="s">
        <v>54</v>
      </c>
      <c r="D82" s="20" t="s">
        <v>55</v>
      </c>
      <c r="E82" s="38" t="s">
        <v>305</v>
      </c>
      <c r="F82" s="92">
        <f>G82+J82</f>
        <v>0</v>
      </c>
      <c r="G82" s="92"/>
      <c r="H82" s="92"/>
      <c r="I82" s="92"/>
      <c r="J82" s="92"/>
      <c r="K82" s="92">
        <f>M82+P82</f>
        <v>0</v>
      </c>
      <c r="L82" s="92"/>
      <c r="M82" s="92"/>
      <c r="N82" s="92"/>
      <c r="O82" s="92"/>
      <c r="P82" s="92"/>
      <c r="Q82" s="92">
        <f>F82+K82</f>
        <v>0</v>
      </c>
    </row>
    <row r="83" spans="2:17" s="24" customFormat="1" ht="45.75" customHeight="1" hidden="1">
      <c r="B83" s="20" t="s">
        <v>170</v>
      </c>
      <c r="C83" s="20" t="s">
        <v>56</v>
      </c>
      <c r="D83" s="20" t="s">
        <v>55</v>
      </c>
      <c r="E83" s="31" t="s">
        <v>58</v>
      </c>
      <c r="F83" s="92">
        <f>G83+J83</f>
        <v>0</v>
      </c>
      <c r="G83" s="92"/>
      <c r="H83" s="92"/>
      <c r="I83" s="92"/>
      <c r="J83" s="92"/>
      <c r="K83" s="92">
        <f>M83+P83</f>
        <v>0</v>
      </c>
      <c r="L83" s="92"/>
      <c r="M83" s="92"/>
      <c r="N83" s="92"/>
      <c r="O83" s="92"/>
      <c r="P83" s="92"/>
      <c r="Q83" s="92">
        <f>F83+K83</f>
        <v>0</v>
      </c>
    </row>
    <row r="84" spans="2:17" s="23" customFormat="1" ht="45" hidden="1">
      <c r="B84" s="21" t="s">
        <v>171</v>
      </c>
      <c r="C84" s="21" t="s">
        <v>59</v>
      </c>
      <c r="D84" s="21"/>
      <c r="E84" s="22" t="s">
        <v>60</v>
      </c>
      <c r="F84" s="94">
        <f aca="true" t="shared" si="35" ref="F84:Q84">SUM(F85:F86)</f>
        <v>0</v>
      </c>
      <c r="G84" s="94">
        <f t="shared" si="35"/>
        <v>0</v>
      </c>
      <c r="H84" s="94">
        <f t="shared" si="35"/>
        <v>0</v>
      </c>
      <c r="I84" s="94">
        <f t="shared" si="35"/>
        <v>0</v>
      </c>
      <c r="J84" s="94">
        <f t="shared" si="35"/>
        <v>0</v>
      </c>
      <c r="K84" s="94">
        <f t="shared" si="35"/>
        <v>0</v>
      </c>
      <c r="L84" s="94">
        <f>SUM(L85:L86)</f>
        <v>0</v>
      </c>
      <c r="M84" s="94">
        <f t="shared" si="35"/>
        <v>0</v>
      </c>
      <c r="N84" s="94">
        <f t="shared" si="35"/>
        <v>0</v>
      </c>
      <c r="O84" s="94">
        <f t="shared" si="35"/>
        <v>0</v>
      </c>
      <c r="P84" s="94">
        <f t="shared" si="35"/>
        <v>0</v>
      </c>
      <c r="Q84" s="94">
        <f t="shared" si="35"/>
        <v>0</v>
      </c>
    </row>
    <row r="85" spans="2:17" s="25" customFormat="1" ht="61.5" customHeight="1" hidden="1">
      <c r="B85" s="21" t="s">
        <v>172</v>
      </c>
      <c r="C85" s="21" t="s">
        <v>61</v>
      </c>
      <c r="D85" s="21" t="s">
        <v>55</v>
      </c>
      <c r="E85" s="53" t="s">
        <v>173</v>
      </c>
      <c r="F85" s="94">
        <f>G85+J85</f>
        <v>0</v>
      </c>
      <c r="G85" s="94"/>
      <c r="H85" s="94"/>
      <c r="I85" s="94"/>
      <c r="J85" s="94"/>
      <c r="K85" s="94">
        <f>M85+P85</f>
        <v>0</v>
      </c>
      <c r="L85" s="94"/>
      <c r="M85" s="94"/>
      <c r="N85" s="94"/>
      <c r="O85" s="94"/>
      <c r="P85" s="94"/>
      <c r="Q85" s="94">
        <f>F85+K85</f>
        <v>0</v>
      </c>
    </row>
    <row r="86" spans="2:17" s="24" customFormat="1" ht="45.75" customHeight="1" hidden="1">
      <c r="B86" s="20" t="s">
        <v>174</v>
      </c>
      <c r="C86" s="20" t="s">
        <v>175</v>
      </c>
      <c r="D86" s="20" t="s">
        <v>51</v>
      </c>
      <c r="E86" s="19" t="s">
        <v>62</v>
      </c>
      <c r="F86" s="92">
        <f>G86+J86</f>
        <v>0</v>
      </c>
      <c r="G86" s="92"/>
      <c r="H86" s="92"/>
      <c r="I86" s="92"/>
      <c r="J86" s="92"/>
      <c r="K86" s="92">
        <f>M86+P86</f>
        <v>0</v>
      </c>
      <c r="L86" s="92"/>
      <c r="M86" s="92"/>
      <c r="N86" s="92"/>
      <c r="O86" s="92"/>
      <c r="P86" s="92"/>
      <c r="Q86" s="92">
        <f>F86+K86</f>
        <v>0</v>
      </c>
    </row>
    <row r="87" spans="2:17" s="25" customFormat="1" ht="64.5" customHeight="1" hidden="1">
      <c r="B87" s="21" t="s">
        <v>176</v>
      </c>
      <c r="C87" s="21" t="s">
        <v>63</v>
      </c>
      <c r="D87" s="21"/>
      <c r="E87" s="53" t="s">
        <v>177</v>
      </c>
      <c r="F87" s="94">
        <f>SUM(F88:F90)</f>
        <v>0</v>
      </c>
      <c r="G87" s="94">
        <f aca="true" t="shared" si="36" ref="G87:Q87">SUM(G88:G90)</f>
        <v>0</v>
      </c>
      <c r="H87" s="94">
        <f t="shared" si="36"/>
        <v>0</v>
      </c>
      <c r="I87" s="94">
        <f t="shared" si="36"/>
        <v>0</v>
      </c>
      <c r="J87" s="94">
        <f t="shared" si="36"/>
        <v>0</v>
      </c>
      <c r="K87" s="94">
        <f t="shared" si="36"/>
        <v>0</v>
      </c>
      <c r="L87" s="94">
        <f>SUM(L88:L90)</f>
        <v>0</v>
      </c>
      <c r="M87" s="94">
        <f t="shared" si="36"/>
        <v>0</v>
      </c>
      <c r="N87" s="94">
        <f t="shared" si="36"/>
        <v>0</v>
      </c>
      <c r="O87" s="94">
        <f t="shared" si="36"/>
        <v>0</v>
      </c>
      <c r="P87" s="94">
        <f t="shared" si="36"/>
        <v>0</v>
      </c>
      <c r="Q87" s="94">
        <f t="shared" si="36"/>
        <v>0</v>
      </c>
    </row>
    <row r="88" spans="2:17" s="24" customFormat="1" ht="35.25" customHeight="1" hidden="1">
      <c r="B88" s="20" t="s">
        <v>178</v>
      </c>
      <c r="C88" s="20" t="s">
        <v>64</v>
      </c>
      <c r="D88" s="20" t="s">
        <v>55</v>
      </c>
      <c r="E88" s="38" t="s">
        <v>179</v>
      </c>
      <c r="F88" s="92">
        <f>G88+J88</f>
        <v>0</v>
      </c>
      <c r="G88" s="92"/>
      <c r="H88" s="92"/>
      <c r="I88" s="92"/>
      <c r="J88" s="92"/>
      <c r="K88" s="92">
        <f>M88+P88</f>
        <v>0</v>
      </c>
      <c r="L88" s="92"/>
      <c r="M88" s="92"/>
      <c r="N88" s="92"/>
      <c r="O88" s="92"/>
      <c r="P88" s="92"/>
      <c r="Q88" s="92">
        <f>F88+K88</f>
        <v>0</v>
      </c>
    </row>
    <row r="89" spans="2:17" s="24" customFormat="1" ht="33.75" customHeight="1" hidden="1">
      <c r="B89" s="20" t="s">
        <v>180</v>
      </c>
      <c r="C89" s="20" t="s">
        <v>181</v>
      </c>
      <c r="D89" s="20" t="s">
        <v>57</v>
      </c>
      <c r="E89" s="19" t="s">
        <v>65</v>
      </c>
      <c r="F89" s="92">
        <f>G89+J89</f>
        <v>0</v>
      </c>
      <c r="G89" s="92"/>
      <c r="H89" s="92"/>
      <c r="I89" s="92"/>
      <c r="J89" s="92"/>
      <c r="K89" s="92">
        <f>M89+P89</f>
        <v>0</v>
      </c>
      <c r="L89" s="92"/>
      <c r="M89" s="92"/>
      <c r="N89" s="92"/>
      <c r="O89" s="92"/>
      <c r="P89" s="92"/>
      <c r="Q89" s="92">
        <f>F89+K89</f>
        <v>0</v>
      </c>
    </row>
    <row r="90" spans="2:17" s="24" customFormat="1" ht="49.5" customHeight="1" hidden="1">
      <c r="B90" s="20" t="s">
        <v>187</v>
      </c>
      <c r="C90" s="20" t="s">
        <v>188</v>
      </c>
      <c r="D90" s="20" t="s">
        <v>57</v>
      </c>
      <c r="E90" s="39" t="s">
        <v>196</v>
      </c>
      <c r="F90" s="92">
        <f>G90+J90</f>
        <v>0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>
        <f>F90+K90</f>
        <v>0</v>
      </c>
    </row>
    <row r="91" spans="2:17" s="25" customFormat="1" ht="50.25" customHeight="1" hidden="1">
      <c r="B91" s="21" t="s">
        <v>182</v>
      </c>
      <c r="C91" s="21" t="s">
        <v>66</v>
      </c>
      <c r="D91" s="21"/>
      <c r="E91" s="35" t="s">
        <v>211</v>
      </c>
      <c r="F91" s="94">
        <f aca="true" t="shared" si="37" ref="F91:Q91">SUM(F92:F98)</f>
        <v>0</v>
      </c>
      <c r="G91" s="94">
        <f t="shared" si="37"/>
        <v>0</v>
      </c>
      <c r="H91" s="94">
        <f t="shared" si="37"/>
        <v>0</v>
      </c>
      <c r="I91" s="94">
        <f t="shared" si="37"/>
        <v>0</v>
      </c>
      <c r="J91" s="94">
        <f t="shared" si="37"/>
        <v>0</v>
      </c>
      <c r="K91" s="94">
        <f t="shared" si="37"/>
        <v>0</v>
      </c>
      <c r="L91" s="94">
        <f>SUM(L92:L98)</f>
        <v>0</v>
      </c>
      <c r="M91" s="94">
        <f t="shared" si="37"/>
        <v>0</v>
      </c>
      <c r="N91" s="94">
        <f t="shared" si="37"/>
        <v>0</v>
      </c>
      <c r="O91" s="94">
        <f t="shared" si="37"/>
        <v>0</v>
      </c>
      <c r="P91" s="94">
        <f t="shared" si="37"/>
        <v>0</v>
      </c>
      <c r="Q91" s="94">
        <f t="shared" si="37"/>
        <v>0</v>
      </c>
    </row>
    <row r="92" spans="2:17" s="24" customFormat="1" ht="16.5" customHeight="1" hidden="1">
      <c r="B92" s="20" t="s">
        <v>183</v>
      </c>
      <c r="C92" s="20" t="s">
        <v>67</v>
      </c>
      <c r="D92" s="20" t="s">
        <v>44</v>
      </c>
      <c r="E92" s="19" t="s">
        <v>68</v>
      </c>
      <c r="F92" s="92">
        <f aca="true" t="shared" si="38" ref="F92:F106">G92+J92</f>
        <v>0</v>
      </c>
      <c r="G92" s="92"/>
      <c r="H92" s="92"/>
      <c r="I92" s="92"/>
      <c r="J92" s="92"/>
      <c r="K92" s="92">
        <f aca="true" t="shared" si="39" ref="K92:K98">M92+P92</f>
        <v>0</v>
      </c>
      <c r="L92" s="92"/>
      <c r="M92" s="92"/>
      <c r="N92" s="92"/>
      <c r="O92" s="92"/>
      <c r="P92" s="92"/>
      <c r="Q92" s="92">
        <f aca="true" t="shared" si="40" ref="Q92:Q98">F92+K92</f>
        <v>0</v>
      </c>
    </row>
    <row r="93" spans="2:17" s="24" customFormat="1" ht="18" customHeight="1" hidden="1">
      <c r="B93" s="28" t="s">
        <v>184</v>
      </c>
      <c r="C93" s="28" t="s">
        <v>69</v>
      </c>
      <c r="D93" s="28" t="s">
        <v>44</v>
      </c>
      <c r="E93" s="54" t="s">
        <v>78</v>
      </c>
      <c r="F93" s="92">
        <f t="shared" si="38"/>
        <v>0</v>
      </c>
      <c r="G93" s="92"/>
      <c r="H93" s="92"/>
      <c r="I93" s="92"/>
      <c r="J93" s="92"/>
      <c r="K93" s="92">
        <f t="shared" si="39"/>
        <v>0</v>
      </c>
      <c r="L93" s="92"/>
      <c r="M93" s="92"/>
      <c r="N93" s="92"/>
      <c r="O93" s="92"/>
      <c r="P93" s="92"/>
      <c r="Q93" s="92">
        <f t="shared" si="40"/>
        <v>0</v>
      </c>
    </row>
    <row r="94" spans="2:17" s="24" customFormat="1" ht="14.25" customHeight="1" hidden="1">
      <c r="B94" s="20" t="s">
        <v>185</v>
      </c>
      <c r="C94" s="20" t="s">
        <v>70</v>
      </c>
      <c r="D94" s="20" t="s">
        <v>44</v>
      </c>
      <c r="E94" s="19" t="s">
        <v>71</v>
      </c>
      <c r="F94" s="92">
        <f t="shared" si="38"/>
        <v>0</v>
      </c>
      <c r="G94" s="92"/>
      <c r="H94" s="92"/>
      <c r="I94" s="92"/>
      <c r="J94" s="92"/>
      <c r="K94" s="92">
        <f t="shared" si="39"/>
        <v>0</v>
      </c>
      <c r="L94" s="92"/>
      <c r="M94" s="92"/>
      <c r="N94" s="92"/>
      <c r="O94" s="92"/>
      <c r="P94" s="92"/>
      <c r="Q94" s="92">
        <f t="shared" si="40"/>
        <v>0</v>
      </c>
    </row>
    <row r="95" spans="2:17" s="24" customFormat="1" ht="30" hidden="1">
      <c r="B95" s="20" t="s">
        <v>186</v>
      </c>
      <c r="C95" s="20" t="s">
        <v>72</v>
      </c>
      <c r="D95" s="20" t="s">
        <v>44</v>
      </c>
      <c r="E95" s="19" t="s">
        <v>73</v>
      </c>
      <c r="F95" s="92">
        <f t="shared" si="38"/>
        <v>0</v>
      </c>
      <c r="G95" s="92"/>
      <c r="H95" s="92"/>
      <c r="I95" s="92"/>
      <c r="J95" s="92"/>
      <c r="K95" s="92">
        <f t="shared" si="39"/>
        <v>0</v>
      </c>
      <c r="L95" s="92"/>
      <c r="M95" s="92"/>
      <c r="N95" s="92"/>
      <c r="O95" s="92"/>
      <c r="P95" s="92"/>
      <c r="Q95" s="92">
        <f t="shared" si="40"/>
        <v>0</v>
      </c>
    </row>
    <row r="96" spans="2:17" s="24" customFormat="1" ht="16.5" customHeight="1" hidden="1">
      <c r="B96" s="20" t="s">
        <v>195</v>
      </c>
      <c r="C96" s="20" t="s">
        <v>74</v>
      </c>
      <c r="D96" s="20" t="s">
        <v>44</v>
      </c>
      <c r="E96" s="19" t="s">
        <v>75</v>
      </c>
      <c r="F96" s="92">
        <f t="shared" si="38"/>
        <v>0</v>
      </c>
      <c r="G96" s="92"/>
      <c r="H96" s="92"/>
      <c r="I96" s="92"/>
      <c r="J96" s="92"/>
      <c r="K96" s="92">
        <f t="shared" si="39"/>
        <v>0</v>
      </c>
      <c r="L96" s="92"/>
      <c r="M96" s="92"/>
      <c r="N96" s="92"/>
      <c r="O96" s="92"/>
      <c r="P96" s="92"/>
      <c r="Q96" s="92">
        <f t="shared" si="40"/>
        <v>0</v>
      </c>
    </row>
    <row r="97" spans="2:17" s="24" customFormat="1" ht="16.5" customHeight="1" hidden="1">
      <c r="B97" s="20" t="s">
        <v>189</v>
      </c>
      <c r="C97" s="20" t="s">
        <v>77</v>
      </c>
      <c r="D97" s="20" t="s">
        <v>44</v>
      </c>
      <c r="E97" s="19" t="s">
        <v>76</v>
      </c>
      <c r="F97" s="92">
        <f t="shared" si="38"/>
        <v>0</v>
      </c>
      <c r="G97" s="92"/>
      <c r="H97" s="92"/>
      <c r="I97" s="92"/>
      <c r="J97" s="92"/>
      <c r="K97" s="92">
        <f t="shared" si="39"/>
        <v>0</v>
      </c>
      <c r="L97" s="92"/>
      <c r="M97" s="92"/>
      <c r="N97" s="92"/>
      <c r="O97" s="92"/>
      <c r="P97" s="92"/>
      <c r="Q97" s="92">
        <f t="shared" si="40"/>
        <v>0</v>
      </c>
    </row>
    <row r="98" spans="2:17" s="24" customFormat="1" ht="33" customHeight="1" hidden="1">
      <c r="B98" s="20" t="s">
        <v>190</v>
      </c>
      <c r="C98" s="20" t="s">
        <v>79</v>
      </c>
      <c r="D98" s="20" t="s">
        <v>44</v>
      </c>
      <c r="E98" s="38" t="s">
        <v>212</v>
      </c>
      <c r="F98" s="92">
        <f t="shared" si="38"/>
        <v>0</v>
      </c>
      <c r="G98" s="92"/>
      <c r="H98" s="92"/>
      <c r="I98" s="92"/>
      <c r="J98" s="92"/>
      <c r="K98" s="92">
        <f t="shared" si="39"/>
        <v>0</v>
      </c>
      <c r="L98" s="92"/>
      <c r="M98" s="92"/>
      <c r="N98" s="92"/>
      <c r="O98" s="92"/>
      <c r="P98" s="92"/>
      <c r="Q98" s="92">
        <f t="shared" si="40"/>
        <v>0</v>
      </c>
    </row>
    <row r="99" spans="2:17" s="25" customFormat="1" ht="46.5" customHeight="1" hidden="1">
      <c r="B99" s="21" t="s">
        <v>191</v>
      </c>
      <c r="C99" s="21" t="s">
        <v>95</v>
      </c>
      <c r="D99" s="21" t="s">
        <v>57</v>
      </c>
      <c r="E99" s="22" t="s">
        <v>96</v>
      </c>
      <c r="F99" s="94">
        <f>G99+J99</f>
        <v>0</v>
      </c>
      <c r="G99" s="94"/>
      <c r="H99" s="94"/>
      <c r="I99" s="94"/>
      <c r="J99" s="94"/>
      <c r="K99" s="94">
        <f>M99+P99</f>
        <v>0</v>
      </c>
      <c r="L99" s="94"/>
      <c r="M99" s="94"/>
      <c r="N99" s="94"/>
      <c r="O99" s="94"/>
      <c r="P99" s="94"/>
      <c r="Q99" s="94">
        <f>F99+K99</f>
        <v>0</v>
      </c>
    </row>
    <row r="100" spans="2:17" s="25" customFormat="1" ht="34.5" customHeight="1">
      <c r="B100" s="55" t="s">
        <v>313</v>
      </c>
      <c r="C100" s="56">
        <v>3060</v>
      </c>
      <c r="D100" s="56">
        <v>1070</v>
      </c>
      <c r="E100" s="51" t="s">
        <v>312</v>
      </c>
      <c r="F100" s="98">
        <f>G100+J100</f>
        <v>-340300</v>
      </c>
      <c r="G100" s="98">
        <v>-340300</v>
      </c>
      <c r="H100" s="99"/>
      <c r="I100" s="99"/>
      <c r="J100" s="99"/>
      <c r="K100" s="94">
        <f>M100+P100</f>
        <v>0</v>
      </c>
      <c r="L100" s="99"/>
      <c r="M100" s="99"/>
      <c r="N100" s="99"/>
      <c r="O100" s="99"/>
      <c r="P100" s="99"/>
      <c r="Q100" s="94">
        <f>F100+K100</f>
        <v>-340300</v>
      </c>
    </row>
    <row r="101" spans="2:17" s="25" customFormat="1" ht="140.25" customHeight="1" hidden="1">
      <c r="B101" s="21" t="s">
        <v>192</v>
      </c>
      <c r="C101" s="21" t="s">
        <v>80</v>
      </c>
      <c r="D101" s="21"/>
      <c r="E101" s="53" t="s">
        <v>213</v>
      </c>
      <c r="F101" s="94">
        <f>SUM(F102:F106)</f>
        <v>0</v>
      </c>
      <c r="G101" s="94">
        <f aca="true" t="shared" si="41" ref="G101:Q101">SUM(G102:G106)</f>
        <v>0</v>
      </c>
      <c r="H101" s="94">
        <f t="shared" si="41"/>
        <v>0</v>
      </c>
      <c r="I101" s="94">
        <f t="shared" si="41"/>
        <v>0</v>
      </c>
      <c r="J101" s="94">
        <f t="shared" si="41"/>
        <v>0</v>
      </c>
      <c r="K101" s="94">
        <f t="shared" si="41"/>
        <v>0</v>
      </c>
      <c r="L101" s="94">
        <f>SUM(L102:L106)</f>
        <v>0</v>
      </c>
      <c r="M101" s="94">
        <f t="shared" si="41"/>
        <v>0</v>
      </c>
      <c r="N101" s="94">
        <f t="shared" si="41"/>
        <v>0</v>
      </c>
      <c r="O101" s="94">
        <f t="shared" si="41"/>
        <v>0</v>
      </c>
      <c r="P101" s="94">
        <f t="shared" si="41"/>
        <v>0</v>
      </c>
      <c r="Q101" s="94">
        <f t="shared" si="41"/>
        <v>0</v>
      </c>
    </row>
    <row r="102" spans="2:17" s="24" customFormat="1" ht="45" hidden="1">
      <c r="B102" s="20" t="s">
        <v>240</v>
      </c>
      <c r="C102" s="20" t="s">
        <v>241</v>
      </c>
      <c r="D102" s="20" t="s">
        <v>35</v>
      </c>
      <c r="E102" s="34" t="s">
        <v>242</v>
      </c>
      <c r="F102" s="92">
        <f t="shared" si="38"/>
        <v>0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>
        <f aca="true" t="shared" si="42" ref="Q102:Q108">F102+K102</f>
        <v>0</v>
      </c>
    </row>
    <row r="103" spans="2:17" s="24" customFormat="1" ht="15" hidden="1">
      <c r="B103" s="20"/>
      <c r="C103" s="20"/>
      <c r="D103" s="20"/>
      <c r="E103" s="34"/>
      <c r="F103" s="92">
        <f t="shared" si="38"/>
        <v>0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>
        <f t="shared" si="42"/>
        <v>0</v>
      </c>
    </row>
    <row r="104" spans="2:17" s="24" customFormat="1" ht="45" hidden="1">
      <c r="B104" s="20" t="s">
        <v>214</v>
      </c>
      <c r="C104" s="20" t="s">
        <v>215</v>
      </c>
      <c r="D104" s="20" t="s">
        <v>35</v>
      </c>
      <c r="E104" s="31" t="s">
        <v>216</v>
      </c>
      <c r="F104" s="92">
        <f t="shared" si="38"/>
        <v>0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>
        <f t="shared" si="42"/>
        <v>0</v>
      </c>
    </row>
    <row r="105" spans="2:17" s="24" customFormat="1" ht="60" hidden="1">
      <c r="B105" s="20" t="s">
        <v>306</v>
      </c>
      <c r="C105" s="20" t="s">
        <v>308</v>
      </c>
      <c r="D105" s="20" t="s">
        <v>35</v>
      </c>
      <c r="E105" s="31" t="s">
        <v>310</v>
      </c>
      <c r="F105" s="92">
        <f t="shared" si="38"/>
        <v>0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>
        <f t="shared" si="42"/>
        <v>0</v>
      </c>
    </row>
    <row r="106" spans="2:17" s="24" customFormat="1" ht="60" hidden="1">
      <c r="B106" s="20" t="s">
        <v>307</v>
      </c>
      <c r="C106" s="20" t="s">
        <v>309</v>
      </c>
      <c r="D106" s="20" t="s">
        <v>35</v>
      </c>
      <c r="E106" s="31" t="s">
        <v>311</v>
      </c>
      <c r="F106" s="92">
        <f t="shared" si="38"/>
        <v>0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>
        <f t="shared" si="42"/>
        <v>0</v>
      </c>
    </row>
    <row r="107" spans="2:17" s="25" customFormat="1" ht="29.25" customHeight="1">
      <c r="B107" s="21" t="s">
        <v>193</v>
      </c>
      <c r="C107" s="21" t="s">
        <v>97</v>
      </c>
      <c r="D107" s="21" t="s">
        <v>55</v>
      </c>
      <c r="E107" s="35" t="s">
        <v>217</v>
      </c>
      <c r="F107" s="94">
        <f>G107+J107</f>
        <v>-40000</v>
      </c>
      <c r="G107" s="94">
        <v>-40000</v>
      </c>
      <c r="H107" s="94"/>
      <c r="I107" s="94"/>
      <c r="J107" s="94"/>
      <c r="K107" s="94">
        <f>M107+P107</f>
        <v>0</v>
      </c>
      <c r="L107" s="94"/>
      <c r="M107" s="94"/>
      <c r="N107" s="94"/>
      <c r="O107" s="94"/>
      <c r="P107" s="94"/>
      <c r="Q107" s="94">
        <f t="shared" si="42"/>
        <v>-40000</v>
      </c>
    </row>
    <row r="108" spans="2:17" s="25" customFormat="1" ht="89.25" customHeight="1" hidden="1">
      <c r="B108" s="21" t="s">
        <v>194</v>
      </c>
      <c r="C108" s="21" t="s">
        <v>92</v>
      </c>
      <c r="D108" s="21" t="s">
        <v>35</v>
      </c>
      <c r="E108" s="35" t="s">
        <v>218</v>
      </c>
      <c r="F108" s="94">
        <f>G108+J108</f>
        <v>0</v>
      </c>
      <c r="G108" s="94"/>
      <c r="H108" s="94">
        <f aca="true" t="shared" si="43" ref="H108:P108">H109+H110</f>
        <v>0</v>
      </c>
      <c r="I108" s="94">
        <f t="shared" si="43"/>
        <v>0</v>
      </c>
      <c r="J108" s="94">
        <f t="shared" si="43"/>
        <v>0</v>
      </c>
      <c r="K108" s="94">
        <f t="shared" si="43"/>
        <v>0</v>
      </c>
      <c r="L108" s="94">
        <f>L109+L110</f>
        <v>0</v>
      </c>
      <c r="M108" s="94">
        <f t="shared" si="43"/>
        <v>0</v>
      </c>
      <c r="N108" s="94">
        <f t="shared" si="43"/>
        <v>0</v>
      </c>
      <c r="O108" s="94">
        <f t="shared" si="43"/>
        <v>0</v>
      </c>
      <c r="P108" s="94">
        <f t="shared" si="43"/>
        <v>0</v>
      </c>
      <c r="Q108" s="94">
        <f t="shared" si="42"/>
        <v>0</v>
      </c>
    </row>
    <row r="109" spans="2:17" s="25" customFormat="1" ht="28.5" customHeight="1" hidden="1">
      <c r="B109" s="21" t="s">
        <v>219</v>
      </c>
      <c r="C109" s="21" t="s">
        <v>220</v>
      </c>
      <c r="D109" s="21"/>
      <c r="E109" s="53" t="s">
        <v>221</v>
      </c>
      <c r="F109" s="94">
        <f>SUM(F110)</f>
        <v>0</v>
      </c>
      <c r="G109" s="94">
        <f aca="true" t="shared" si="44" ref="G109:Q109">SUM(G110)</f>
        <v>0</v>
      </c>
      <c r="H109" s="94">
        <f t="shared" si="44"/>
        <v>0</v>
      </c>
      <c r="I109" s="94">
        <f t="shared" si="44"/>
        <v>0</v>
      </c>
      <c r="J109" s="94">
        <f t="shared" si="44"/>
        <v>0</v>
      </c>
      <c r="K109" s="94">
        <f t="shared" si="44"/>
        <v>0</v>
      </c>
      <c r="L109" s="94">
        <f t="shared" si="44"/>
        <v>0</v>
      </c>
      <c r="M109" s="94">
        <f t="shared" si="44"/>
        <v>0</v>
      </c>
      <c r="N109" s="94">
        <f t="shared" si="44"/>
        <v>0</v>
      </c>
      <c r="O109" s="94">
        <f t="shared" si="44"/>
        <v>0</v>
      </c>
      <c r="P109" s="94">
        <f t="shared" si="44"/>
        <v>0</v>
      </c>
      <c r="Q109" s="94">
        <f t="shared" si="44"/>
        <v>0</v>
      </c>
    </row>
    <row r="110" spans="2:17" s="24" customFormat="1" ht="35.25" customHeight="1" hidden="1">
      <c r="B110" s="20" t="s">
        <v>200</v>
      </c>
      <c r="C110" s="20" t="s">
        <v>201</v>
      </c>
      <c r="D110" s="20" t="s">
        <v>35</v>
      </c>
      <c r="E110" s="19" t="s">
        <v>202</v>
      </c>
      <c r="F110" s="92">
        <f>G110+J110</f>
        <v>0</v>
      </c>
      <c r="G110" s="92"/>
      <c r="H110" s="92"/>
      <c r="I110" s="92"/>
      <c r="J110" s="92"/>
      <c r="K110" s="92">
        <f>M110+P110</f>
        <v>0</v>
      </c>
      <c r="L110" s="92"/>
      <c r="M110" s="92"/>
      <c r="N110" s="92"/>
      <c r="O110" s="92"/>
      <c r="P110" s="92"/>
      <c r="Q110" s="92">
        <f>F110+K110</f>
        <v>0</v>
      </c>
    </row>
    <row r="111" spans="2:17" s="25" customFormat="1" ht="16.5" customHeight="1" hidden="1">
      <c r="B111" s="21" t="s">
        <v>222</v>
      </c>
      <c r="C111" s="21" t="s">
        <v>223</v>
      </c>
      <c r="D111" s="21"/>
      <c r="E111" s="22" t="s">
        <v>98</v>
      </c>
      <c r="F111" s="94">
        <f>F112</f>
        <v>0</v>
      </c>
      <c r="G111" s="94">
        <f aca="true" t="shared" si="45" ref="G111:Q111">G112</f>
        <v>0</v>
      </c>
      <c r="H111" s="94">
        <f t="shared" si="45"/>
        <v>0</v>
      </c>
      <c r="I111" s="94">
        <f t="shared" si="45"/>
        <v>0</v>
      </c>
      <c r="J111" s="94">
        <f t="shared" si="45"/>
        <v>0</v>
      </c>
      <c r="K111" s="94">
        <f t="shared" si="45"/>
        <v>0</v>
      </c>
      <c r="L111" s="94">
        <f t="shared" si="45"/>
        <v>0</v>
      </c>
      <c r="M111" s="94">
        <f t="shared" si="45"/>
        <v>0</v>
      </c>
      <c r="N111" s="94">
        <f t="shared" si="45"/>
        <v>0</v>
      </c>
      <c r="O111" s="94">
        <f t="shared" si="45"/>
        <v>0</v>
      </c>
      <c r="P111" s="94">
        <f t="shared" si="45"/>
        <v>0</v>
      </c>
      <c r="Q111" s="94">
        <f t="shared" si="45"/>
        <v>0</v>
      </c>
    </row>
    <row r="112" spans="2:17" s="24" customFormat="1" ht="45.75" customHeight="1" hidden="1">
      <c r="B112" s="20" t="s">
        <v>224</v>
      </c>
      <c r="C112" s="20" t="s">
        <v>225</v>
      </c>
      <c r="D112" s="20" t="s">
        <v>55</v>
      </c>
      <c r="E112" s="34" t="s">
        <v>226</v>
      </c>
      <c r="F112" s="92">
        <f>G112+J112</f>
        <v>0</v>
      </c>
      <c r="G112" s="92"/>
      <c r="H112" s="92"/>
      <c r="I112" s="92"/>
      <c r="J112" s="92"/>
      <c r="K112" s="92">
        <f>M112+P112</f>
        <v>0</v>
      </c>
      <c r="L112" s="92"/>
      <c r="M112" s="92"/>
      <c r="N112" s="92"/>
      <c r="O112" s="92"/>
      <c r="P112" s="92"/>
      <c r="Q112" s="92">
        <f>F112+K112</f>
        <v>0</v>
      </c>
    </row>
    <row r="113" spans="2:17" s="25" customFormat="1" ht="15.75" customHeight="1" hidden="1">
      <c r="B113" s="21" t="s">
        <v>227</v>
      </c>
      <c r="C113" s="21" t="s">
        <v>228</v>
      </c>
      <c r="D113" s="21" t="s">
        <v>82</v>
      </c>
      <c r="E113" s="22" t="s">
        <v>19</v>
      </c>
      <c r="F113" s="94">
        <f>G113+J113</f>
        <v>0</v>
      </c>
      <c r="G113" s="94"/>
      <c r="H113" s="94"/>
      <c r="I113" s="94"/>
      <c r="J113" s="94"/>
      <c r="K113" s="94">
        <f>M113+P113</f>
        <v>0</v>
      </c>
      <c r="L113" s="94"/>
      <c r="M113" s="94"/>
      <c r="N113" s="94"/>
      <c r="O113" s="94"/>
      <c r="P113" s="94"/>
      <c r="Q113" s="94">
        <f>F113+K113</f>
        <v>0</v>
      </c>
    </row>
    <row r="114" spans="2:17" s="25" customFormat="1" ht="195" hidden="1">
      <c r="B114" s="21" t="s">
        <v>235</v>
      </c>
      <c r="C114" s="21" t="s">
        <v>234</v>
      </c>
      <c r="D114" s="21" t="s">
        <v>44</v>
      </c>
      <c r="E114" s="35" t="s">
        <v>243</v>
      </c>
      <c r="F114" s="94">
        <f>G114+J114</f>
        <v>0</v>
      </c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>
        <f>F114+K114</f>
        <v>0</v>
      </c>
    </row>
    <row r="115" spans="2:17" s="25" customFormat="1" ht="15.75" customHeight="1" hidden="1">
      <c r="B115" s="21" t="s">
        <v>229</v>
      </c>
      <c r="C115" s="21" t="s">
        <v>81</v>
      </c>
      <c r="D115" s="21"/>
      <c r="E115" s="22" t="s">
        <v>114</v>
      </c>
      <c r="F115" s="94">
        <f>SUM(F116)</f>
        <v>0</v>
      </c>
      <c r="G115" s="94">
        <f aca="true" t="shared" si="46" ref="G115:Q115">SUM(G116)</f>
        <v>0</v>
      </c>
      <c r="H115" s="94">
        <f t="shared" si="46"/>
        <v>0</v>
      </c>
      <c r="I115" s="94">
        <f t="shared" si="46"/>
        <v>0</v>
      </c>
      <c r="J115" s="94">
        <f t="shared" si="46"/>
        <v>0</v>
      </c>
      <c r="K115" s="94">
        <f t="shared" si="46"/>
        <v>0</v>
      </c>
      <c r="L115" s="94">
        <f t="shared" si="46"/>
        <v>0</v>
      </c>
      <c r="M115" s="94">
        <f t="shared" si="46"/>
        <v>0</v>
      </c>
      <c r="N115" s="94">
        <f t="shared" si="46"/>
        <v>0</v>
      </c>
      <c r="O115" s="94">
        <f t="shared" si="46"/>
        <v>0</v>
      </c>
      <c r="P115" s="94">
        <f t="shared" si="46"/>
        <v>0</v>
      </c>
      <c r="Q115" s="94">
        <f t="shared" si="46"/>
        <v>0</v>
      </c>
    </row>
    <row r="116" spans="2:17" s="24" customFormat="1" ht="30" hidden="1">
      <c r="B116" s="20" t="s">
        <v>251</v>
      </c>
      <c r="C116" s="20" t="s">
        <v>207</v>
      </c>
      <c r="D116" s="20" t="s">
        <v>37</v>
      </c>
      <c r="E116" s="19" t="s">
        <v>208</v>
      </c>
      <c r="F116" s="92">
        <f>G116+J116</f>
        <v>0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>
        <f>F116+K116</f>
        <v>0</v>
      </c>
    </row>
    <row r="117" spans="2:17" s="4" customFormat="1" ht="16.5" customHeight="1" hidden="1">
      <c r="B117" s="32"/>
      <c r="C117" s="32"/>
      <c r="D117" s="70"/>
      <c r="E117" s="33" t="s">
        <v>6</v>
      </c>
      <c r="F117" s="93">
        <f>F118</f>
        <v>0</v>
      </c>
      <c r="G117" s="93">
        <f aca="true" t="shared" si="47" ref="G117:Q117">G118</f>
        <v>0</v>
      </c>
      <c r="H117" s="93">
        <f t="shared" si="47"/>
        <v>0</v>
      </c>
      <c r="I117" s="93">
        <f t="shared" si="47"/>
        <v>0</v>
      </c>
      <c r="J117" s="93">
        <f t="shared" si="47"/>
        <v>0</v>
      </c>
      <c r="K117" s="93">
        <f t="shared" si="47"/>
        <v>0</v>
      </c>
      <c r="L117" s="93">
        <f t="shared" si="47"/>
        <v>0</v>
      </c>
      <c r="M117" s="93">
        <f t="shared" si="47"/>
        <v>0</v>
      </c>
      <c r="N117" s="93">
        <f t="shared" si="47"/>
        <v>0</v>
      </c>
      <c r="O117" s="93">
        <f t="shared" si="47"/>
        <v>0</v>
      </c>
      <c r="P117" s="93">
        <f t="shared" si="47"/>
        <v>0</v>
      </c>
      <c r="Q117" s="93">
        <f t="shared" si="47"/>
        <v>0</v>
      </c>
    </row>
    <row r="118" spans="2:17" s="5" customFormat="1" ht="15" hidden="1">
      <c r="B118" s="12"/>
      <c r="C118" s="12"/>
      <c r="D118" s="20" t="s">
        <v>48</v>
      </c>
      <c r="E118" s="26" t="s">
        <v>7</v>
      </c>
      <c r="F118" s="92">
        <f>G118+J118</f>
        <v>0</v>
      </c>
      <c r="G118" s="92"/>
      <c r="H118" s="92"/>
      <c r="I118" s="92"/>
      <c r="J118" s="92"/>
      <c r="K118" s="92">
        <f>M118+P118</f>
        <v>0</v>
      </c>
      <c r="L118" s="92"/>
      <c r="M118" s="92"/>
      <c r="N118" s="92"/>
      <c r="O118" s="92"/>
      <c r="P118" s="92"/>
      <c r="Q118" s="92">
        <f>F118+K118</f>
        <v>0</v>
      </c>
    </row>
    <row r="119" spans="2:17" s="4" customFormat="1" ht="31.5" customHeight="1" hidden="1">
      <c r="B119" s="74" t="s">
        <v>265</v>
      </c>
      <c r="C119" s="74"/>
      <c r="D119" s="74"/>
      <c r="E119" s="75" t="s">
        <v>22</v>
      </c>
      <c r="F119" s="95">
        <f>F120</f>
        <v>0</v>
      </c>
      <c r="G119" s="95">
        <f aca="true" t="shared" si="48" ref="G119:Q120">G120</f>
        <v>0</v>
      </c>
      <c r="H119" s="95">
        <f t="shared" si="48"/>
        <v>0</v>
      </c>
      <c r="I119" s="95">
        <f t="shared" si="48"/>
        <v>0</v>
      </c>
      <c r="J119" s="95">
        <f t="shared" si="48"/>
        <v>0</v>
      </c>
      <c r="K119" s="95">
        <f t="shared" si="48"/>
        <v>0</v>
      </c>
      <c r="L119" s="95">
        <f t="shared" si="48"/>
        <v>0</v>
      </c>
      <c r="M119" s="95">
        <f t="shared" si="48"/>
        <v>0</v>
      </c>
      <c r="N119" s="95">
        <f t="shared" si="48"/>
        <v>0</v>
      </c>
      <c r="O119" s="95">
        <f t="shared" si="48"/>
        <v>0</v>
      </c>
      <c r="P119" s="95">
        <f t="shared" si="48"/>
        <v>0</v>
      </c>
      <c r="Q119" s="95">
        <f t="shared" si="48"/>
        <v>0</v>
      </c>
    </row>
    <row r="120" spans="2:17" s="4" customFormat="1" ht="30.75" customHeight="1" hidden="1">
      <c r="B120" s="74" t="s">
        <v>266</v>
      </c>
      <c r="C120" s="74"/>
      <c r="D120" s="74"/>
      <c r="E120" s="75" t="s">
        <v>22</v>
      </c>
      <c r="F120" s="95">
        <f>F121</f>
        <v>0</v>
      </c>
      <c r="G120" s="95">
        <f t="shared" si="48"/>
        <v>0</v>
      </c>
      <c r="H120" s="95">
        <f t="shared" si="48"/>
        <v>0</v>
      </c>
      <c r="I120" s="95">
        <f t="shared" si="48"/>
        <v>0</v>
      </c>
      <c r="J120" s="95">
        <f t="shared" si="48"/>
        <v>0</v>
      </c>
      <c r="K120" s="95">
        <f t="shared" si="48"/>
        <v>0</v>
      </c>
      <c r="L120" s="95">
        <f t="shared" si="48"/>
        <v>0</v>
      </c>
      <c r="M120" s="95">
        <f t="shared" si="48"/>
        <v>0</v>
      </c>
      <c r="N120" s="95">
        <f t="shared" si="48"/>
        <v>0</v>
      </c>
      <c r="O120" s="95">
        <f t="shared" si="48"/>
        <v>0</v>
      </c>
      <c r="P120" s="95">
        <f t="shared" si="48"/>
        <v>0</v>
      </c>
      <c r="Q120" s="95">
        <f t="shared" si="48"/>
        <v>0</v>
      </c>
    </row>
    <row r="121" spans="2:17" s="4" customFormat="1" ht="15.75" hidden="1">
      <c r="B121" s="11" t="s">
        <v>136</v>
      </c>
      <c r="C121" s="76">
        <v>4000</v>
      </c>
      <c r="D121" s="76"/>
      <c r="E121" s="77" t="s">
        <v>1</v>
      </c>
      <c r="F121" s="93">
        <f>SUM(F122:F125)</f>
        <v>0</v>
      </c>
      <c r="G121" s="93">
        <f aca="true" t="shared" si="49" ref="G121:Q121">SUM(G122:G125)</f>
        <v>0</v>
      </c>
      <c r="H121" s="93">
        <f t="shared" si="49"/>
        <v>0</v>
      </c>
      <c r="I121" s="93">
        <f t="shared" si="49"/>
        <v>0</v>
      </c>
      <c r="J121" s="93">
        <f t="shared" si="49"/>
        <v>0</v>
      </c>
      <c r="K121" s="93">
        <f t="shared" si="49"/>
        <v>0</v>
      </c>
      <c r="L121" s="93">
        <f>SUM(L122:L125)</f>
        <v>0</v>
      </c>
      <c r="M121" s="93">
        <f t="shared" si="49"/>
        <v>0</v>
      </c>
      <c r="N121" s="93">
        <f t="shared" si="49"/>
        <v>0</v>
      </c>
      <c r="O121" s="93">
        <f t="shared" si="49"/>
        <v>0</v>
      </c>
      <c r="P121" s="93">
        <f t="shared" si="49"/>
        <v>0</v>
      </c>
      <c r="Q121" s="93">
        <f t="shared" si="49"/>
        <v>0</v>
      </c>
    </row>
    <row r="122" spans="2:17" s="23" customFormat="1" ht="15" hidden="1">
      <c r="B122" s="21" t="s">
        <v>248</v>
      </c>
      <c r="C122" s="27">
        <v>4030</v>
      </c>
      <c r="D122" s="21" t="s">
        <v>83</v>
      </c>
      <c r="E122" s="36" t="s">
        <v>138</v>
      </c>
      <c r="F122" s="94">
        <f>G122+J122</f>
        <v>0</v>
      </c>
      <c r="G122" s="94"/>
      <c r="H122" s="94"/>
      <c r="I122" s="94"/>
      <c r="J122" s="94"/>
      <c r="K122" s="94">
        <f>M122+P122</f>
        <v>0</v>
      </c>
      <c r="L122" s="94"/>
      <c r="M122" s="94"/>
      <c r="N122" s="94"/>
      <c r="O122" s="94"/>
      <c r="P122" s="94"/>
      <c r="Q122" s="94">
        <f>F122+K122</f>
        <v>0</v>
      </c>
    </row>
    <row r="123" spans="2:17" s="23" customFormat="1" ht="15" hidden="1">
      <c r="B123" s="21" t="s">
        <v>249</v>
      </c>
      <c r="C123" s="27">
        <v>4040</v>
      </c>
      <c r="D123" s="21" t="s">
        <v>83</v>
      </c>
      <c r="E123" s="22" t="s">
        <v>139</v>
      </c>
      <c r="F123" s="94">
        <f>G123+J123</f>
        <v>0</v>
      </c>
      <c r="G123" s="94"/>
      <c r="H123" s="94"/>
      <c r="I123" s="94"/>
      <c r="J123" s="94"/>
      <c r="K123" s="94">
        <f>M123+P123</f>
        <v>0</v>
      </c>
      <c r="L123" s="94"/>
      <c r="M123" s="94"/>
      <c r="N123" s="94"/>
      <c r="O123" s="94"/>
      <c r="P123" s="94"/>
      <c r="Q123" s="94">
        <f>F123+K123</f>
        <v>0</v>
      </c>
    </row>
    <row r="124" spans="2:17" s="23" customFormat="1" ht="32.25" customHeight="1" hidden="1">
      <c r="B124" s="21" t="s">
        <v>137</v>
      </c>
      <c r="C124" s="27">
        <v>4060</v>
      </c>
      <c r="D124" s="21" t="s">
        <v>84</v>
      </c>
      <c r="E124" s="22" t="s">
        <v>140</v>
      </c>
      <c r="F124" s="94">
        <f>G124+J124</f>
        <v>0</v>
      </c>
      <c r="G124" s="94"/>
      <c r="H124" s="94"/>
      <c r="I124" s="94"/>
      <c r="J124" s="94"/>
      <c r="K124" s="94">
        <f>M124+P124</f>
        <v>0</v>
      </c>
      <c r="L124" s="94"/>
      <c r="M124" s="94"/>
      <c r="N124" s="94"/>
      <c r="O124" s="94"/>
      <c r="P124" s="94"/>
      <c r="Q124" s="94">
        <f>F124+K124</f>
        <v>0</v>
      </c>
    </row>
    <row r="125" spans="2:17" s="23" customFormat="1" ht="29.25" customHeight="1" hidden="1">
      <c r="B125" s="21" t="s">
        <v>230</v>
      </c>
      <c r="C125" s="27">
        <v>4080</v>
      </c>
      <c r="D125" s="21"/>
      <c r="E125" s="22" t="s">
        <v>141</v>
      </c>
      <c r="F125" s="94">
        <f>SUM(F126:F127)</f>
        <v>0</v>
      </c>
      <c r="G125" s="94">
        <f aca="true" t="shared" si="50" ref="G125:Q125">SUM(G126:G127)</f>
        <v>0</v>
      </c>
      <c r="H125" s="94">
        <f t="shared" si="50"/>
        <v>0</v>
      </c>
      <c r="I125" s="94">
        <f t="shared" si="50"/>
        <v>0</v>
      </c>
      <c r="J125" s="94">
        <f t="shared" si="50"/>
        <v>0</v>
      </c>
      <c r="K125" s="94">
        <f t="shared" si="50"/>
        <v>0</v>
      </c>
      <c r="L125" s="94">
        <f>SUM(L126:L127)</f>
        <v>0</v>
      </c>
      <c r="M125" s="94">
        <f t="shared" si="50"/>
        <v>0</v>
      </c>
      <c r="N125" s="94">
        <f t="shared" si="50"/>
        <v>0</v>
      </c>
      <c r="O125" s="94">
        <f t="shared" si="50"/>
        <v>0</v>
      </c>
      <c r="P125" s="94">
        <f t="shared" si="50"/>
        <v>0</v>
      </c>
      <c r="Q125" s="94">
        <f t="shared" si="50"/>
        <v>0</v>
      </c>
    </row>
    <row r="126" spans="2:17" s="4" customFormat="1" ht="30" hidden="1">
      <c r="B126" s="20" t="s">
        <v>293</v>
      </c>
      <c r="C126" s="12">
        <v>4081</v>
      </c>
      <c r="D126" s="20" t="s">
        <v>85</v>
      </c>
      <c r="E126" s="31" t="s">
        <v>283</v>
      </c>
      <c r="F126" s="92">
        <f>G126+J126</f>
        <v>0</v>
      </c>
      <c r="G126" s="93"/>
      <c r="H126" s="93"/>
      <c r="I126" s="93"/>
      <c r="J126" s="93"/>
      <c r="K126" s="92">
        <f>M126+P126</f>
        <v>0</v>
      </c>
      <c r="L126" s="93"/>
      <c r="M126" s="93"/>
      <c r="N126" s="93"/>
      <c r="O126" s="93"/>
      <c r="P126" s="93"/>
      <c r="Q126" s="92">
        <f>F126+K126</f>
        <v>0</v>
      </c>
    </row>
    <row r="127" spans="2:17" s="5" customFormat="1" ht="18" customHeight="1" hidden="1">
      <c r="B127" s="20" t="s">
        <v>231</v>
      </c>
      <c r="C127" s="12">
        <v>4082</v>
      </c>
      <c r="D127" s="20" t="s">
        <v>85</v>
      </c>
      <c r="E127" s="43" t="s">
        <v>232</v>
      </c>
      <c r="F127" s="92">
        <f>G127+J127</f>
        <v>0</v>
      </c>
      <c r="G127" s="92"/>
      <c r="H127" s="92"/>
      <c r="I127" s="92"/>
      <c r="J127" s="92"/>
      <c r="K127" s="92">
        <f>M127+P127</f>
        <v>0</v>
      </c>
      <c r="L127" s="92"/>
      <c r="M127" s="92"/>
      <c r="N127" s="92"/>
      <c r="O127" s="92"/>
      <c r="P127" s="92"/>
      <c r="Q127" s="92">
        <f>F127+K127</f>
        <v>0</v>
      </c>
    </row>
    <row r="128" spans="2:17" s="78" customFormat="1" ht="64.5" customHeight="1" hidden="1">
      <c r="B128" s="20"/>
      <c r="C128" s="12"/>
      <c r="D128" s="20"/>
      <c r="E128" s="73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s="79" customFormat="1" ht="47.25" customHeight="1" hidden="1">
      <c r="B129" s="20"/>
      <c r="C129" s="12"/>
      <c r="D129" s="20"/>
      <c r="E129" s="13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2:17" s="25" customFormat="1" ht="31.5" customHeight="1" hidden="1">
      <c r="B130" s="20"/>
      <c r="C130" s="12"/>
      <c r="D130" s="20"/>
      <c r="E130" s="13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s="25" customFormat="1" ht="31.5" customHeight="1" hidden="1">
      <c r="B131" s="20"/>
      <c r="C131" s="12"/>
      <c r="D131" s="20"/>
      <c r="E131" s="80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s="23" customFormat="1" ht="15.75" customHeight="1" hidden="1">
      <c r="B132" s="20"/>
      <c r="C132" s="12"/>
      <c r="D132" s="20"/>
      <c r="E132" s="41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 s="7" customFormat="1" ht="15.75" customHeight="1" hidden="1">
      <c r="B133" s="20"/>
      <c r="C133" s="12"/>
      <c r="D133" s="20"/>
      <c r="E133" s="42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s="29" customFormat="1" ht="15.75" customHeight="1" hidden="1">
      <c r="B134" s="86" t="s">
        <v>284</v>
      </c>
      <c r="C134" s="87"/>
      <c r="D134" s="86"/>
      <c r="E134" s="88" t="s">
        <v>23</v>
      </c>
      <c r="F134" s="105">
        <f>G134+J134</f>
        <v>0</v>
      </c>
      <c r="G134" s="91">
        <f aca="true" t="shared" si="51" ref="G134:P136">G135</f>
        <v>0</v>
      </c>
      <c r="H134" s="91">
        <f t="shared" si="51"/>
        <v>0</v>
      </c>
      <c r="I134" s="91">
        <f t="shared" si="51"/>
        <v>0</v>
      </c>
      <c r="J134" s="91">
        <f t="shared" si="51"/>
        <v>0</v>
      </c>
      <c r="K134" s="91">
        <f t="shared" si="51"/>
        <v>0</v>
      </c>
      <c r="L134" s="91">
        <f t="shared" si="51"/>
        <v>0</v>
      </c>
      <c r="M134" s="91">
        <f t="shared" si="51"/>
        <v>0</v>
      </c>
      <c r="N134" s="91">
        <f t="shared" si="51"/>
        <v>0</v>
      </c>
      <c r="O134" s="91">
        <f t="shared" si="51"/>
        <v>0</v>
      </c>
      <c r="P134" s="91">
        <f t="shared" si="51"/>
        <v>0</v>
      </c>
      <c r="Q134" s="93">
        <f>F134+K134</f>
        <v>0</v>
      </c>
    </row>
    <row r="135" spans="2:17" s="7" customFormat="1" ht="15.75" customHeight="1" hidden="1">
      <c r="B135" s="45" t="s">
        <v>285</v>
      </c>
      <c r="C135" s="44"/>
      <c r="D135" s="45"/>
      <c r="E135" s="81" t="s">
        <v>23</v>
      </c>
      <c r="F135" s="106">
        <f>G135+J135</f>
        <v>0</v>
      </c>
      <c r="G135" s="95">
        <f t="shared" si="51"/>
        <v>0</v>
      </c>
      <c r="H135" s="95">
        <f t="shared" si="51"/>
        <v>0</v>
      </c>
      <c r="I135" s="95">
        <f t="shared" si="51"/>
        <v>0</v>
      </c>
      <c r="J135" s="95">
        <f t="shared" si="51"/>
        <v>0</v>
      </c>
      <c r="K135" s="95">
        <f t="shared" si="51"/>
        <v>0</v>
      </c>
      <c r="L135" s="95">
        <f t="shared" si="51"/>
        <v>0</v>
      </c>
      <c r="M135" s="95">
        <f t="shared" si="51"/>
        <v>0</v>
      </c>
      <c r="N135" s="95">
        <f t="shared" si="51"/>
        <v>0</v>
      </c>
      <c r="O135" s="95">
        <f t="shared" si="51"/>
        <v>0</v>
      </c>
      <c r="P135" s="95">
        <f t="shared" si="51"/>
        <v>0</v>
      </c>
      <c r="Q135" s="92">
        <f>F135+K135</f>
        <v>0</v>
      </c>
    </row>
    <row r="136" spans="2:17" s="7" customFormat="1" ht="15.75" customHeight="1" hidden="1">
      <c r="B136" s="20" t="s">
        <v>286</v>
      </c>
      <c r="C136" s="12">
        <v>7000</v>
      </c>
      <c r="D136" s="20"/>
      <c r="E136" s="31" t="s">
        <v>287</v>
      </c>
      <c r="F136" s="92">
        <f>G136+J136</f>
        <v>0</v>
      </c>
      <c r="G136" s="92">
        <f t="shared" si="51"/>
        <v>0</v>
      </c>
      <c r="H136" s="92">
        <f t="shared" si="51"/>
        <v>0</v>
      </c>
      <c r="I136" s="92">
        <f t="shared" si="51"/>
        <v>0</v>
      </c>
      <c r="J136" s="92">
        <f t="shared" si="51"/>
        <v>0</v>
      </c>
      <c r="K136" s="92">
        <f t="shared" si="51"/>
        <v>0</v>
      </c>
      <c r="L136" s="92">
        <f t="shared" si="51"/>
        <v>0</v>
      </c>
      <c r="M136" s="92">
        <f t="shared" si="51"/>
        <v>0</v>
      </c>
      <c r="N136" s="92">
        <f t="shared" si="51"/>
        <v>0</v>
      </c>
      <c r="O136" s="92">
        <f t="shared" si="51"/>
        <v>0</v>
      </c>
      <c r="P136" s="92">
        <f t="shared" si="51"/>
        <v>0</v>
      </c>
      <c r="Q136" s="92">
        <f>F136+K136</f>
        <v>0</v>
      </c>
    </row>
    <row r="137" spans="2:17" s="7" customFormat="1" ht="30.75" customHeight="1" hidden="1">
      <c r="B137" s="21" t="s">
        <v>288</v>
      </c>
      <c r="C137" s="27">
        <v>7100</v>
      </c>
      <c r="D137" s="21"/>
      <c r="E137" s="46" t="s">
        <v>289</v>
      </c>
      <c r="F137" s="92">
        <f>G137+J137</f>
        <v>0</v>
      </c>
      <c r="G137" s="92">
        <f aca="true" t="shared" si="52" ref="G137:P137">G138</f>
        <v>0</v>
      </c>
      <c r="H137" s="92">
        <f t="shared" si="52"/>
        <v>0</v>
      </c>
      <c r="I137" s="92">
        <f t="shared" si="52"/>
        <v>0</v>
      </c>
      <c r="J137" s="92">
        <f t="shared" si="52"/>
        <v>0</v>
      </c>
      <c r="K137" s="92">
        <f t="shared" si="52"/>
        <v>0</v>
      </c>
      <c r="L137" s="92">
        <f t="shared" si="52"/>
        <v>0</v>
      </c>
      <c r="M137" s="92">
        <f t="shared" si="52"/>
        <v>0</v>
      </c>
      <c r="N137" s="92">
        <f t="shared" si="52"/>
        <v>0</v>
      </c>
      <c r="O137" s="92">
        <f t="shared" si="52"/>
        <v>0</v>
      </c>
      <c r="P137" s="92">
        <f t="shared" si="52"/>
        <v>0</v>
      </c>
      <c r="Q137" s="92">
        <f>F137+K137</f>
        <v>0</v>
      </c>
    </row>
    <row r="138" spans="2:17" s="7" customFormat="1" ht="24.75" customHeight="1" hidden="1">
      <c r="B138" s="20" t="s">
        <v>290</v>
      </c>
      <c r="C138" s="12">
        <v>7110</v>
      </c>
      <c r="D138" s="20" t="s">
        <v>291</v>
      </c>
      <c r="E138" s="31" t="s">
        <v>292</v>
      </c>
      <c r="F138" s="92">
        <f>G138+J138</f>
        <v>0</v>
      </c>
      <c r="G138" s="94"/>
      <c r="H138" s="94"/>
      <c r="I138" s="94"/>
      <c r="J138" s="94"/>
      <c r="K138" s="92">
        <f>M138+P138</f>
        <v>0</v>
      </c>
      <c r="L138" s="94"/>
      <c r="M138" s="94"/>
      <c r="N138" s="94"/>
      <c r="O138" s="94"/>
      <c r="P138" s="94"/>
      <c r="Q138" s="92">
        <f>F138+K138</f>
        <v>0</v>
      </c>
    </row>
    <row r="139" spans="2:17" s="4" customFormat="1" ht="32.25" customHeight="1" hidden="1">
      <c r="B139" s="74" t="s">
        <v>267</v>
      </c>
      <c r="C139" s="74"/>
      <c r="D139" s="74"/>
      <c r="E139" s="75" t="s">
        <v>24</v>
      </c>
      <c r="F139" s="95">
        <f>F140</f>
        <v>0</v>
      </c>
      <c r="G139" s="95">
        <f aca="true" t="shared" si="53" ref="G139:Q140">G140</f>
        <v>0</v>
      </c>
      <c r="H139" s="95">
        <f t="shared" si="53"/>
        <v>0</v>
      </c>
      <c r="I139" s="95">
        <f t="shared" si="53"/>
        <v>0</v>
      </c>
      <c r="J139" s="95">
        <f t="shared" si="53"/>
        <v>0</v>
      </c>
      <c r="K139" s="95">
        <f t="shared" si="53"/>
        <v>0</v>
      </c>
      <c r="L139" s="95">
        <f t="shared" si="53"/>
        <v>0</v>
      </c>
      <c r="M139" s="95">
        <f t="shared" si="53"/>
        <v>0</v>
      </c>
      <c r="N139" s="95">
        <f t="shared" si="53"/>
        <v>0</v>
      </c>
      <c r="O139" s="95">
        <f t="shared" si="53"/>
        <v>0</v>
      </c>
      <c r="P139" s="95">
        <f t="shared" si="53"/>
        <v>0</v>
      </c>
      <c r="Q139" s="95">
        <f t="shared" si="53"/>
        <v>0</v>
      </c>
    </row>
    <row r="140" spans="2:17" s="4" customFormat="1" ht="31.5" customHeight="1" hidden="1">
      <c r="B140" s="74" t="s">
        <v>268</v>
      </c>
      <c r="C140" s="74"/>
      <c r="D140" s="74"/>
      <c r="E140" s="75" t="s">
        <v>24</v>
      </c>
      <c r="F140" s="95">
        <f>F141</f>
        <v>0</v>
      </c>
      <c r="G140" s="95">
        <f t="shared" si="53"/>
        <v>0</v>
      </c>
      <c r="H140" s="95">
        <f t="shared" si="53"/>
        <v>0</v>
      </c>
      <c r="I140" s="95">
        <f t="shared" si="53"/>
        <v>0</v>
      </c>
      <c r="J140" s="95">
        <f t="shared" si="53"/>
        <v>0</v>
      </c>
      <c r="K140" s="95">
        <f t="shared" si="53"/>
        <v>0</v>
      </c>
      <c r="L140" s="95">
        <f t="shared" si="53"/>
        <v>0</v>
      </c>
      <c r="M140" s="95">
        <f t="shared" si="53"/>
        <v>0</v>
      </c>
      <c r="N140" s="95">
        <f t="shared" si="53"/>
        <v>0</v>
      </c>
      <c r="O140" s="95">
        <f t="shared" si="53"/>
        <v>0</v>
      </c>
      <c r="P140" s="95">
        <f t="shared" si="53"/>
        <v>0</v>
      </c>
      <c r="Q140" s="95">
        <f t="shared" si="53"/>
        <v>0</v>
      </c>
    </row>
    <row r="141" spans="2:17" s="5" customFormat="1" ht="15.75" customHeight="1" hidden="1">
      <c r="B141" s="71">
        <v>3718000</v>
      </c>
      <c r="C141" s="71">
        <v>8000</v>
      </c>
      <c r="D141" s="71"/>
      <c r="E141" s="82" t="s">
        <v>153</v>
      </c>
      <c r="F141" s="96">
        <f>F142+F144</f>
        <v>0</v>
      </c>
      <c r="G141" s="96">
        <f aca="true" t="shared" si="54" ref="G141:Q141">G142+G144</f>
        <v>0</v>
      </c>
      <c r="H141" s="96">
        <f t="shared" si="54"/>
        <v>0</v>
      </c>
      <c r="I141" s="96">
        <f t="shared" si="54"/>
        <v>0</v>
      </c>
      <c r="J141" s="96">
        <f t="shared" si="54"/>
        <v>0</v>
      </c>
      <c r="K141" s="96">
        <f t="shared" si="54"/>
        <v>0</v>
      </c>
      <c r="L141" s="96">
        <f>L142+L144</f>
        <v>0</v>
      </c>
      <c r="M141" s="96">
        <f t="shared" si="54"/>
        <v>0</v>
      </c>
      <c r="N141" s="96">
        <f t="shared" si="54"/>
        <v>0</v>
      </c>
      <c r="O141" s="96">
        <f t="shared" si="54"/>
        <v>0</v>
      </c>
      <c r="P141" s="96">
        <f t="shared" si="54"/>
        <v>0</v>
      </c>
      <c r="Q141" s="96">
        <f t="shared" si="54"/>
        <v>0</v>
      </c>
    </row>
    <row r="142" spans="2:17" s="23" customFormat="1" ht="15" hidden="1">
      <c r="B142" s="27">
        <v>3718700</v>
      </c>
      <c r="C142" s="27">
        <v>8700</v>
      </c>
      <c r="D142" s="21"/>
      <c r="E142" s="36" t="s">
        <v>4</v>
      </c>
      <c r="F142" s="94">
        <f>SUM(F143)</f>
        <v>0</v>
      </c>
      <c r="G142" s="94">
        <f>SUM(G143)</f>
        <v>0</v>
      </c>
      <c r="H142" s="94"/>
      <c r="I142" s="94"/>
      <c r="J142" s="94"/>
      <c r="K142" s="94"/>
      <c r="L142" s="94"/>
      <c r="M142" s="94"/>
      <c r="N142" s="94"/>
      <c r="O142" s="94"/>
      <c r="P142" s="94"/>
      <c r="Q142" s="94">
        <f>F142+K142</f>
        <v>0</v>
      </c>
    </row>
    <row r="143" spans="2:17" s="7" customFormat="1" ht="15" hidden="1">
      <c r="B143" s="12">
        <v>3718710</v>
      </c>
      <c r="C143" s="12">
        <v>8710</v>
      </c>
      <c r="D143" s="20" t="s">
        <v>48</v>
      </c>
      <c r="E143" s="26" t="s">
        <v>327</v>
      </c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>
        <f>F143+K143</f>
        <v>0</v>
      </c>
    </row>
    <row r="144" spans="2:17" s="7" customFormat="1" ht="15" hidden="1">
      <c r="B144" s="12">
        <v>3719000</v>
      </c>
      <c r="C144" s="12">
        <v>9000</v>
      </c>
      <c r="D144" s="20"/>
      <c r="E144" s="26" t="s">
        <v>252</v>
      </c>
      <c r="F144" s="92">
        <f>F145+F147+F149</f>
        <v>0</v>
      </c>
      <c r="G144" s="92">
        <f aca="true" t="shared" si="55" ref="G144:Q144">G145+G147+G149</f>
        <v>0</v>
      </c>
      <c r="H144" s="92">
        <f t="shared" si="55"/>
        <v>0</v>
      </c>
      <c r="I144" s="92">
        <f t="shared" si="55"/>
        <v>0</v>
      </c>
      <c r="J144" s="92">
        <f t="shared" si="55"/>
        <v>0</v>
      </c>
      <c r="K144" s="92">
        <f t="shared" si="55"/>
        <v>0</v>
      </c>
      <c r="L144" s="92">
        <f t="shared" si="55"/>
        <v>0</v>
      </c>
      <c r="M144" s="92">
        <f t="shared" si="55"/>
        <v>0</v>
      </c>
      <c r="N144" s="92">
        <f t="shared" si="55"/>
        <v>0</v>
      </c>
      <c r="O144" s="92">
        <f t="shared" si="55"/>
        <v>0</v>
      </c>
      <c r="P144" s="92">
        <f t="shared" si="55"/>
        <v>0</v>
      </c>
      <c r="Q144" s="92">
        <f t="shared" si="55"/>
        <v>0</v>
      </c>
    </row>
    <row r="145" spans="2:17" s="23" customFormat="1" ht="67.5" customHeight="1" hidden="1">
      <c r="B145" s="27">
        <v>3719400</v>
      </c>
      <c r="C145" s="27">
        <v>9400</v>
      </c>
      <c r="D145" s="21"/>
      <c r="E145" s="53" t="s">
        <v>253</v>
      </c>
      <c r="F145" s="94">
        <f>F146</f>
        <v>0</v>
      </c>
      <c r="G145" s="94">
        <f aca="true" t="shared" si="56" ref="G145:Q145">G146</f>
        <v>0</v>
      </c>
      <c r="H145" s="94">
        <f t="shared" si="56"/>
        <v>0</v>
      </c>
      <c r="I145" s="94">
        <f t="shared" si="56"/>
        <v>0</v>
      </c>
      <c r="J145" s="94">
        <f t="shared" si="56"/>
        <v>0</v>
      </c>
      <c r="K145" s="94">
        <f t="shared" si="56"/>
        <v>0</v>
      </c>
      <c r="L145" s="94">
        <f t="shared" si="56"/>
        <v>0</v>
      </c>
      <c r="M145" s="94">
        <f t="shared" si="56"/>
        <v>0</v>
      </c>
      <c r="N145" s="94">
        <f t="shared" si="56"/>
        <v>0</v>
      </c>
      <c r="O145" s="94">
        <f t="shared" si="56"/>
        <v>0</v>
      </c>
      <c r="P145" s="94">
        <f t="shared" si="56"/>
        <v>0</v>
      </c>
      <c r="Q145" s="94">
        <f t="shared" si="56"/>
        <v>0</v>
      </c>
    </row>
    <row r="146" spans="2:17" s="7" customFormat="1" ht="45" hidden="1">
      <c r="B146" s="20" t="s">
        <v>142</v>
      </c>
      <c r="C146" s="20" t="s">
        <v>143</v>
      </c>
      <c r="D146" s="20" t="s">
        <v>94</v>
      </c>
      <c r="E146" s="19" t="s">
        <v>250</v>
      </c>
      <c r="F146" s="92">
        <f>G146+J146</f>
        <v>0</v>
      </c>
      <c r="G146" s="92"/>
      <c r="H146" s="92"/>
      <c r="I146" s="92"/>
      <c r="J146" s="92"/>
      <c r="K146" s="92">
        <f>M146+P146</f>
        <v>0</v>
      </c>
      <c r="L146" s="92"/>
      <c r="M146" s="92"/>
      <c r="N146" s="92"/>
      <c r="O146" s="92"/>
      <c r="P146" s="92"/>
      <c r="Q146" s="92">
        <f>F146+K146</f>
        <v>0</v>
      </c>
    </row>
    <row r="147" spans="2:17" s="23" customFormat="1" ht="60" hidden="1">
      <c r="B147" s="21" t="s">
        <v>254</v>
      </c>
      <c r="C147" s="21" t="s">
        <v>255</v>
      </c>
      <c r="D147" s="21"/>
      <c r="E147" s="35" t="s">
        <v>256</v>
      </c>
      <c r="F147" s="94">
        <f>F148</f>
        <v>0</v>
      </c>
      <c r="G147" s="94">
        <f aca="true" t="shared" si="57" ref="G147:Q147">G148</f>
        <v>0</v>
      </c>
      <c r="H147" s="94">
        <f t="shared" si="57"/>
        <v>0</v>
      </c>
      <c r="I147" s="94">
        <f t="shared" si="57"/>
        <v>0</v>
      </c>
      <c r="J147" s="94">
        <f t="shared" si="57"/>
        <v>0</v>
      </c>
      <c r="K147" s="94">
        <f t="shared" si="57"/>
        <v>0</v>
      </c>
      <c r="L147" s="94">
        <f t="shared" si="57"/>
        <v>0</v>
      </c>
      <c r="M147" s="94">
        <f t="shared" si="57"/>
        <v>0</v>
      </c>
      <c r="N147" s="94">
        <f t="shared" si="57"/>
        <v>0</v>
      </c>
      <c r="O147" s="94">
        <f t="shared" si="57"/>
        <v>0</v>
      </c>
      <c r="P147" s="94">
        <f t="shared" si="57"/>
        <v>0</v>
      </c>
      <c r="Q147" s="94">
        <f t="shared" si="57"/>
        <v>0</v>
      </c>
    </row>
    <row r="148" spans="2:17" s="6" customFormat="1" ht="15" customHeight="1" hidden="1">
      <c r="B148" s="20" t="s">
        <v>144</v>
      </c>
      <c r="C148" s="20" t="s">
        <v>145</v>
      </c>
      <c r="D148" s="20" t="s">
        <v>94</v>
      </c>
      <c r="E148" s="19" t="s">
        <v>146</v>
      </c>
      <c r="F148" s="92">
        <f>G148+J148</f>
        <v>0</v>
      </c>
      <c r="G148" s="96"/>
      <c r="H148" s="96"/>
      <c r="I148" s="96"/>
      <c r="J148" s="96"/>
      <c r="K148" s="92">
        <f>M148+P148</f>
        <v>0</v>
      </c>
      <c r="L148" s="96"/>
      <c r="M148" s="96"/>
      <c r="N148" s="96"/>
      <c r="O148" s="96"/>
      <c r="P148" s="96"/>
      <c r="Q148" s="92">
        <f>F148+K148</f>
        <v>0</v>
      </c>
    </row>
    <row r="149" spans="2:17" s="6" customFormat="1" ht="49.5" customHeight="1" hidden="1">
      <c r="B149" s="20" t="s">
        <v>323</v>
      </c>
      <c r="C149" s="20" t="s">
        <v>325</v>
      </c>
      <c r="D149" s="20" t="s">
        <v>94</v>
      </c>
      <c r="E149" s="19" t="s">
        <v>324</v>
      </c>
      <c r="F149" s="92">
        <f>G149+J149</f>
        <v>0</v>
      </c>
      <c r="G149" s="96"/>
      <c r="H149" s="96"/>
      <c r="I149" s="96"/>
      <c r="J149" s="96"/>
      <c r="K149" s="92">
        <f>M149+P149</f>
        <v>0</v>
      </c>
      <c r="L149" s="96"/>
      <c r="M149" s="96"/>
      <c r="N149" s="96"/>
      <c r="O149" s="96"/>
      <c r="P149" s="96"/>
      <c r="Q149" s="92">
        <f>F149+K149</f>
        <v>0</v>
      </c>
    </row>
    <row r="150" spans="2:17" s="4" customFormat="1" ht="15.75">
      <c r="B150" s="74" t="s">
        <v>321</v>
      </c>
      <c r="C150" s="74" t="s">
        <v>321</v>
      </c>
      <c r="D150" s="74" t="s">
        <v>321</v>
      </c>
      <c r="E150" s="89" t="s">
        <v>319</v>
      </c>
      <c r="F150" s="95">
        <f>F15+F25+F51+F76+F119+F134+F139</f>
        <v>155555</v>
      </c>
      <c r="G150" s="95">
        <f aca="true" t="shared" si="58" ref="G150:Q150">G15+G25+G51+G76+G119+G134+G139</f>
        <v>155555</v>
      </c>
      <c r="H150" s="95">
        <f t="shared" si="58"/>
        <v>323865</v>
      </c>
      <c r="I150" s="95">
        <f t="shared" si="58"/>
        <v>69788</v>
      </c>
      <c r="J150" s="95">
        <f t="shared" si="58"/>
        <v>0</v>
      </c>
      <c r="K150" s="95">
        <f t="shared" si="58"/>
        <v>0</v>
      </c>
      <c r="L150" s="95">
        <f>L15+L25+L51+L76+L119+L134+L139</f>
        <v>0</v>
      </c>
      <c r="M150" s="95">
        <f t="shared" si="58"/>
        <v>0</v>
      </c>
      <c r="N150" s="95">
        <f t="shared" si="58"/>
        <v>0</v>
      </c>
      <c r="O150" s="95">
        <f t="shared" si="58"/>
        <v>0</v>
      </c>
      <c r="P150" s="95">
        <f t="shared" si="58"/>
        <v>0</v>
      </c>
      <c r="Q150" s="95">
        <f t="shared" si="58"/>
        <v>155555</v>
      </c>
    </row>
    <row r="151" spans="2:17" ht="12.75">
      <c r="B151" s="8"/>
      <c r="C151" s="8"/>
      <c r="D151" s="8"/>
      <c r="E151" s="83"/>
      <c r="H151" s="84"/>
      <c r="I151" s="84"/>
      <c r="J151" s="84"/>
      <c r="K151" s="30"/>
      <c r="L151" s="30"/>
      <c r="M151" s="84"/>
      <c r="N151" s="84"/>
      <c r="O151" s="84"/>
      <c r="P151" s="84"/>
      <c r="Q151" s="84"/>
    </row>
    <row r="152" spans="2:17" ht="18.75">
      <c r="B152" s="9"/>
      <c r="C152" s="9"/>
      <c r="D152" s="9"/>
      <c r="F152" s="50"/>
      <c r="H152" s="84"/>
      <c r="I152" s="84"/>
      <c r="J152" s="84"/>
      <c r="K152" s="30"/>
      <c r="L152" s="30"/>
      <c r="M152" s="84"/>
      <c r="N152" s="84"/>
      <c r="O152" s="84"/>
      <c r="P152" s="84"/>
      <c r="Q152" s="84"/>
    </row>
    <row r="153" spans="2:17" ht="18.75">
      <c r="B153" s="9" t="s">
        <v>328</v>
      </c>
      <c r="C153" s="9"/>
      <c r="D153" s="9"/>
      <c r="E153" s="9"/>
      <c r="F153" s="9" t="s">
        <v>333</v>
      </c>
      <c r="G153" s="9"/>
      <c r="H153" s="84"/>
      <c r="I153" s="84"/>
      <c r="J153" s="84"/>
      <c r="K153" s="84"/>
      <c r="L153" s="84"/>
      <c r="M153" s="84"/>
      <c r="N153" s="84"/>
      <c r="O153" s="84"/>
      <c r="P153" s="84"/>
      <c r="Q153" s="84"/>
    </row>
    <row r="155" s="2" customFormat="1" ht="18.75">
      <c r="I155" s="18"/>
    </row>
    <row r="156" spans="2:4" ht="12.75">
      <c r="B156" s="8"/>
      <c r="C156" s="8"/>
      <c r="D156" s="8"/>
    </row>
    <row r="157" spans="2:4" ht="12.75">
      <c r="B157" s="8"/>
      <c r="C157" s="8"/>
      <c r="D157" s="8"/>
    </row>
    <row r="158" spans="2:7" ht="12.75">
      <c r="B158" s="8"/>
      <c r="C158" s="8"/>
      <c r="D158" s="8"/>
      <c r="F158" s="10"/>
      <c r="G158" s="10"/>
    </row>
    <row r="159" spans="2:4" ht="12.75">
      <c r="B159" s="8"/>
      <c r="C159" s="8"/>
      <c r="D159" s="8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  <row r="338" spans="2:4" ht="12.75">
      <c r="B338" s="8"/>
      <c r="C338" s="8"/>
      <c r="D338" s="8"/>
    </row>
    <row r="339" spans="2:4" ht="12.75">
      <c r="B339" s="8"/>
      <c r="C339" s="8"/>
      <c r="D339" s="8"/>
    </row>
  </sheetData>
  <sheetProtection/>
  <mergeCells count="21">
    <mergeCell ref="B7:Q7"/>
    <mergeCell ref="F12:F13"/>
    <mergeCell ref="O4:Q4"/>
    <mergeCell ref="J12:J13"/>
    <mergeCell ref="G12:G13"/>
    <mergeCell ref="M12:M13"/>
    <mergeCell ref="D11:D13"/>
    <mergeCell ref="F11:J11"/>
    <mergeCell ref="N12:O12"/>
    <mergeCell ref="H12:I12"/>
    <mergeCell ref="B6:Q6"/>
    <mergeCell ref="B8:Q8"/>
    <mergeCell ref="L12:L13"/>
    <mergeCell ref="B9:Q9"/>
    <mergeCell ref="K12:K13"/>
    <mergeCell ref="P12:P13"/>
    <mergeCell ref="B11:B13"/>
    <mergeCell ref="E11:E13"/>
    <mergeCell ref="Q11:Q13"/>
    <mergeCell ref="K11:P11"/>
    <mergeCell ref="C11:C13"/>
  </mergeCells>
  <printOptions/>
  <pageMargins left="0.1968503937007874" right="0.1968503937007874" top="0.7480314960629921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Rada</cp:lastModifiedBy>
  <cp:lastPrinted>2021-08-09T10:42:02Z</cp:lastPrinted>
  <dcterms:created xsi:type="dcterms:W3CDTF">1996-10-08T23:32:33Z</dcterms:created>
  <dcterms:modified xsi:type="dcterms:W3CDTF">2021-11-26T06:12:17Z</dcterms:modified>
  <cp:category/>
  <cp:version/>
  <cp:contentType/>
  <cp:contentStatus/>
</cp:coreProperties>
</file>