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Додаток 3" sheetId="1" r:id="rId1"/>
  </sheets>
  <definedNames>
    <definedName name="_xlnm.Print_Titles" localSheetId="0">'Додаток 3'!$7:$11</definedName>
  </definedNames>
  <calcPr fullCalcOnLoad="1"/>
</workbook>
</file>

<file path=xl/sharedStrings.xml><?xml version="1.0" encoding="utf-8"?>
<sst xmlns="http://schemas.openxmlformats.org/spreadsheetml/2006/main" count="418" uniqueCount="332">
  <si>
    <t>Розвиток дитячо-юнацького та резервного спорту</t>
  </si>
  <si>
    <t>1015050</t>
  </si>
  <si>
    <t>Підтримка фізкультурно-спортивного руху</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</si>
  <si>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</si>
  <si>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1015051</t>
  </si>
  <si>
    <t>Фінансова підтримка на утримання місцевих осередків (рад) всеукраїнських організацій фізкультурно-спортивної спрямованості</t>
  </si>
  <si>
    <t>1015053</t>
  </si>
  <si>
    <t>1015032</t>
  </si>
  <si>
    <t>Зміна показників розподілу видатків районного бюджету на 2017 рік</t>
  </si>
  <si>
    <t>В.о. керуючого справами</t>
  </si>
  <si>
    <t>Н.А. Шишова</t>
  </si>
  <si>
    <t>7618370</t>
  </si>
  <si>
    <t>Субвенція з місцевого бюджету державному бюджету на виконання програм соціально-економічного та культурного розвитку регіонів</t>
  </si>
  <si>
    <t>2418000</t>
  </si>
  <si>
    <t>Видатки не віднесені до основних груп</t>
  </si>
  <si>
    <t>0318370</t>
  </si>
  <si>
    <t>8370</t>
  </si>
  <si>
    <t>7618610</t>
  </si>
  <si>
    <t>0181</t>
  </si>
  <si>
    <t>Субвенція за рахунок залишку коштів освітньої субвенції з державного бюджету місцевим бюджетам, що утворився на початок бюджетного періоду</t>
  </si>
  <si>
    <t>0318800</t>
  </si>
  <si>
    <t>Субвенція з державного бюджету місцевим бюджетам на здійснення заходів щодо соціально-економічного розвитку окремих територій</t>
  </si>
  <si>
    <t>7618440</t>
  </si>
  <si>
    <t>8440</t>
  </si>
  <si>
    <t>7300</t>
  </si>
  <si>
    <t>7330</t>
  </si>
  <si>
    <t>5317300</t>
  </si>
  <si>
    <t>5317330</t>
  </si>
  <si>
    <t>0421</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</si>
  <si>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</si>
  <si>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</si>
  <si>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2418800</t>
  </si>
  <si>
    <t>4</t>
  </si>
  <si>
    <t>1018800</t>
  </si>
  <si>
    <t>сьомого скликання від 07 серпня 2017 року</t>
  </si>
  <si>
    <t>Додаток 3</t>
  </si>
  <si>
    <t>до рішення двадцять другої сесії районної ради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</si>
  <si>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</si>
  <si>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Всього</t>
  </si>
  <si>
    <t>Освіта</t>
  </si>
  <si>
    <t>Культура і мистецтво</t>
  </si>
  <si>
    <t>Фізична культура і спорт</t>
  </si>
  <si>
    <t>Соціальний захист та соціальне забезпечення</t>
  </si>
  <si>
    <t>Резервний фонд</t>
  </si>
  <si>
    <t>Бібліотеки</t>
  </si>
  <si>
    <t>(грн.)</t>
  </si>
  <si>
    <t>Видатки, не віднесені до основних груп</t>
  </si>
  <si>
    <t>Охорона і раціональне використання земель</t>
  </si>
  <si>
    <t>Інші видатки</t>
  </si>
  <si>
    <t>Інші культурно-освітні заклади та заходи</t>
  </si>
  <si>
    <t>оплата праці</t>
  </si>
  <si>
    <t>комунальні послуги та енергоносії</t>
  </si>
  <si>
    <t>Разом</t>
  </si>
  <si>
    <t>з них</t>
  </si>
  <si>
    <t>Музеї і виставки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</si>
  <si>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</si>
  <si>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</si>
  <si>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Будівництво</t>
  </si>
  <si>
    <t>бюджет розвитку</t>
  </si>
  <si>
    <t>01</t>
  </si>
  <si>
    <t>03</t>
  </si>
  <si>
    <t>10</t>
  </si>
  <si>
    <t>15</t>
  </si>
  <si>
    <t>24</t>
  </si>
  <si>
    <t>53</t>
  </si>
  <si>
    <t>76</t>
  </si>
  <si>
    <t xml:space="preserve">виконавчого апарату районної ради </t>
  </si>
  <si>
    <t>Охорона здоров'я</t>
  </si>
  <si>
    <t>Інші субвенції</t>
  </si>
  <si>
    <t>0111</t>
  </si>
  <si>
    <t>2</t>
  </si>
  <si>
    <t>Загальний фонд</t>
  </si>
  <si>
    <t>видатки споживання</t>
  </si>
  <si>
    <t>видатки розвитку</t>
  </si>
  <si>
    <t>Спеціальний фонд</t>
  </si>
  <si>
    <t>Компенсація населенню додаткових витрат на оплату послуг газопостачання, центрального опалення та централізованого постачання гарячої води</t>
  </si>
  <si>
    <t>Організація та проведення громадських робіт</t>
  </si>
  <si>
    <t>Відділ освіти, сім'ї, молоді та спорту Лубенської райдержадміністрації</t>
  </si>
  <si>
    <t>Управління соціального захисту населення Лубенської райдержадміністрації</t>
  </si>
  <si>
    <t>Відділ культури і туризму Лубенської райдержадміністрації</t>
  </si>
  <si>
    <t>Управління агропромислового і економічного розвитку, торгівлі, транспорту та залучення інвестицій Лубенської райдержадміністрації</t>
  </si>
  <si>
    <t>Фінансове управління Лубенської райдержадміністрації</t>
  </si>
  <si>
    <t>Код програмної класифікації видатків та кредитування місцевих бюджетів</t>
  </si>
  <si>
    <t>Код ТПКВКМБ/ТКВКБМС</t>
  </si>
  <si>
    <t>3</t>
  </si>
  <si>
    <t>Код ФКВКБ</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</si>
  <si>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</si>
  <si>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 </t>
  </si>
  <si>
    <t>0170</t>
  </si>
  <si>
    <t>Лубенська районна рада Полтавської області</t>
  </si>
  <si>
    <t>Лубенська районна державна адміністрація Полтавської області</t>
  </si>
  <si>
    <t>0110170</t>
  </si>
  <si>
    <t>0110100</t>
  </si>
  <si>
    <t>0100</t>
  </si>
  <si>
    <t>Державне управління</t>
  </si>
  <si>
    <t>1011000</t>
  </si>
  <si>
    <t>1011010</t>
  </si>
  <si>
    <t>1011020</t>
  </si>
  <si>
    <t>1011090</t>
  </si>
  <si>
    <t>1011170</t>
  </si>
  <si>
    <t>1011190</t>
  </si>
  <si>
    <t>1011230</t>
  </si>
  <si>
    <t>1013000</t>
  </si>
  <si>
    <t>0910</t>
  </si>
  <si>
    <t>0921</t>
  </si>
  <si>
    <t>0960</t>
  </si>
  <si>
    <t>1000</t>
  </si>
  <si>
    <t>1010</t>
  </si>
  <si>
    <t>1020</t>
  </si>
  <si>
    <t>1090</t>
  </si>
  <si>
    <t>0990</t>
  </si>
  <si>
    <t>1170</t>
  </si>
  <si>
    <t>1190</t>
  </si>
  <si>
    <t>1230</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</si>
  <si>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</si>
  <si>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</si>
  <si>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</si>
  <si>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</si>
  <si>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</si>
  <si>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Надання допомоги дітям-сиротам та дітям, позбавленим батьківського піклування, яким виповнюється 18 років</t>
  </si>
  <si>
    <t>2000</t>
  </si>
  <si>
    <t>0312000</t>
  </si>
  <si>
    <t>0312180</t>
  </si>
  <si>
    <t>2180</t>
  </si>
  <si>
    <t>0726</t>
  </si>
  <si>
    <t>Первинна медична допомога населенню</t>
  </si>
  <si>
    <t>3000</t>
  </si>
  <si>
    <t>0313000</t>
  </si>
  <si>
    <t>0313130</t>
  </si>
  <si>
    <t>3130</t>
  </si>
  <si>
    <t>Здійснення соціальної роботи з вразливими категоріями населення</t>
  </si>
  <si>
    <t>0313131</t>
  </si>
  <si>
    <t>0313132</t>
  </si>
  <si>
    <t>1040</t>
  </si>
  <si>
    <t>Центри соціальних служб для сім'ї, дітей та молоді</t>
  </si>
  <si>
    <t>Програми і заходи центрів соціальних служб для сім'ї, дітей та молоді</t>
  </si>
  <si>
    <t>0313100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</si>
  <si>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</si>
  <si>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</si>
  <si>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0313104</t>
  </si>
  <si>
    <t>3104</t>
  </si>
  <si>
    <t>3131</t>
  </si>
  <si>
    <t>3132</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</si>
  <si>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</si>
  <si>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0318000</t>
  </si>
  <si>
    <t>8000</t>
  </si>
  <si>
    <t>0133</t>
  </si>
  <si>
    <t>1015000</t>
  </si>
  <si>
    <t>Фінансова підтримка дитячо-юнацьких спортивних шкіл фізкультурно-спортивних товариств</t>
  </si>
  <si>
    <t>0810</t>
  </si>
  <si>
    <t>1015030</t>
  </si>
  <si>
    <t>1060</t>
  </si>
  <si>
    <t>1511000</t>
  </si>
  <si>
    <t>1511060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</si>
  <si>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</si>
  <si>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1513000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</si>
  <si>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</si>
  <si>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</si>
  <si>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</si>
  <si>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</si>
  <si>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1030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</si>
  <si>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</si>
  <si>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</si>
  <si>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1513011</t>
  </si>
  <si>
    <t>1513012</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</si>
  <si>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</si>
  <si>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</si>
  <si>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</si>
  <si>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</si>
  <si>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</si>
  <si>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</si>
  <si>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</si>
  <si>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</si>
  <si>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</si>
  <si>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</si>
  <si>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</si>
  <si>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</si>
  <si>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</si>
  <si>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1513017</t>
  </si>
  <si>
    <t>3017</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</si>
  <si>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</si>
  <si>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</si>
  <si>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</si>
  <si>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</si>
  <si>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</si>
  <si>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</si>
  <si>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</si>
  <si>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</si>
  <si>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</si>
  <si>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</si>
  <si>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</si>
  <si>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</si>
  <si>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</si>
  <si>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</si>
  <si>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</si>
  <si>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</si>
  <si>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</si>
  <si>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</si>
  <si>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</si>
  <si>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</si>
  <si>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</si>
  <si>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</si>
  <si>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</si>
  <si>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</si>
  <si>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</si>
  <si>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</si>
  <si>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</si>
  <si>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</si>
  <si>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</si>
  <si>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</si>
  <si>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</si>
  <si>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</si>
  <si>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</si>
  <si>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</si>
  <si>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</si>
  <si>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</si>
  <si>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</si>
  <si>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</si>
  <si>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</si>
  <si>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</si>
  <si>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</si>
  <si>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</si>
  <si>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</si>
  <si>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</si>
  <si>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</si>
  <si>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</si>
  <si>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</si>
  <si>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</si>
  <si>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Надання тимчасової державної допомоги дітям</t>
  </si>
  <si>
    <t>1513046</t>
  </si>
  <si>
    <t>3046</t>
  </si>
  <si>
    <t>Надання допомоги при усиновленні дитини</t>
  </si>
  <si>
    <t>1513047</t>
  </si>
  <si>
    <t>3047</t>
  </si>
  <si>
    <t>Надання державної соціальної допомоги малозабезпеченим сім'ям</t>
  </si>
  <si>
    <t>1513048</t>
  </si>
  <si>
    <t>3048</t>
  </si>
  <si>
    <t>1513049</t>
  </si>
  <si>
    <t>3049</t>
  </si>
  <si>
    <t>Надання державної соціальної допомоги інвалідам з дитинства та дітям-інвалідам</t>
  </si>
  <si>
    <t>3080</t>
  </si>
  <si>
    <t>1513080</t>
  </si>
  <si>
    <t>Надання допомоги на догляд за інвалідом I чи II групи внаслідок психічного розладу</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</si>
  <si>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</si>
  <si>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</si>
  <si>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</si>
  <si>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</si>
  <si>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</si>
  <si>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</si>
  <si>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1513240</t>
  </si>
  <si>
    <t>3240</t>
  </si>
  <si>
    <t>1050</t>
  </si>
  <si>
    <t>2414000</t>
  </si>
  <si>
    <t>2414060</t>
  </si>
  <si>
    <t>2414070</t>
  </si>
  <si>
    <t>0824</t>
  </si>
  <si>
    <t>2414090</t>
  </si>
  <si>
    <t>0828</t>
  </si>
  <si>
    <t>Палаци i будинки культури, клуби та iншi заклади клубного типу</t>
  </si>
  <si>
    <t>2414200</t>
  </si>
  <si>
    <t>0829</t>
  </si>
  <si>
    <t>7618000</t>
  </si>
  <si>
    <t>7618010</t>
  </si>
  <si>
    <t>1016300</t>
  </si>
  <si>
    <t>1016310</t>
  </si>
  <si>
    <t>Реалізація заходів щодо інвестиційного розвитку території</t>
  </si>
  <si>
    <t>0490</t>
  </si>
  <si>
    <t>1016330</t>
  </si>
  <si>
    <t>Проведення невідкладних відновлювальних робіт, будівництво та реконструкція загальноосвітніх навчальних закладів</t>
  </si>
  <si>
    <t>1016410</t>
  </si>
  <si>
    <t>0470</t>
  </si>
  <si>
    <t>Реалізація інвестиційних проектів</t>
  </si>
  <si>
    <t>2416300</t>
  </si>
  <si>
    <t>2416310</t>
  </si>
  <si>
    <t>2416410</t>
  </si>
  <si>
    <t>5317600</t>
  </si>
  <si>
    <t>Охорона навколишнього природного середовища та ядерна безпека</t>
  </si>
  <si>
    <t>5317610</t>
  </si>
  <si>
    <t>Охорона та раціональне використання природних ресурсів</t>
  </si>
  <si>
    <t>5317612</t>
  </si>
  <si>
    <t>0511</t>
  </si>
  <si>
    <t>0317800</t>
  </si>
  <si>
    <t>7800</t>
  </si>
  <si>
    <t>0317810</t>
  </si>
  <si>
    <t>7810</t>
  </si>
  <si>
    <t>0320</t>
  </si>
  <si>
    <t>0317820</t>
  </si>
  <si>
    <t>7820</t>
  </si>
  <si>
    <t>0220</t>
  </si>
  <si>
    <t>Заходи у сфері захисту населення і територій від надзвичайних ситуацій техногенного та природного характеру</t>
  </si>
  <si>
    <t>0317830</t>
  </si>
  <si>
    <t>7830</t>
  </si>
  <si>
    <t>0380</t>
  </si>
  <si>
    <t>Заходи та роботи з мобілізаційної підготовки місцевого значення</t>
  </si>
  <si>
    <t>1013130</t>
  </si>
  <si>
    <t>1013134</t>
  </si>
  <si>
    <t>3134</t>
  </si>
  <si>
    <t>Заходи державної політики з питань сім'ї</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</si>
  <si>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</si>
  <si>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</si>
  <si>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</si>
  <si>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1518000</t>
  </si>
  <si>
    <t>15318600</t>
  </si>
  <si>
    <t>0180</t>
  </si>
  <si>
    <t>7618800</t>
  </si>
  <si>
    <t>8800</t>
  </si>
  <si>
    <t>1513050</t>
  </si>
  <si>
    <t>3050</t>
  </si>
  <si>
    <t>Пільгове медичне обслуговування осіб, які постраждали внаслідок Чорнобильської катастрофи</t>
  </si>
  <si>
    <t>3090</t>
  </si>
  <si>
    <t>1513090</t>
  </si>
  <si>
    <t>Видатки на поховання учасників бойових дій та інвалідів війни</t>
  </si>
  <si>
    <t>1513183</t>
  </si>
  <si>
    <t>3183</t>
  </si>
  <si>
    <t>Встановлення телефонів інвалідам I і II груп</t>
  </si>
  <si>
    <t>3400</t>
  </si>
  <si>
    <t>1513400</t>
  </si>
  <si>
    <t>Інші видатки на соціальний захист населення</t>
  </si>
  <si>
    <t>3202</t>
  </si>
  <si>
    <t>1513202</t>
  </si>
  <si>
    <t>1513200</t>
  </si>
  <si>
    <t>3200</t>
  </si>
  <si>
    <t>Надання фінансової підтримки громадським організаціям інвалідів і ветеранів, діяльність яких має соціальну спрямованість</t>
  </si>
  <si>
    <t>Соціальний захист ветеранів війни та праці</t>
  </si>
  <si>
    <t>0313400</t>
  </si>
  <si>
    <t>761</t>
  </si>
  <si>
    <t>011</t>
  </si>
  <si>
    <t>031</t>
  </si>
  <si>
    <t>101</t>
  </si>
  <si>
    <t>151</t>
  </si>
  <si>
    <t>241</t>
  </si>
  <si>
    <t>531</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</si>
</sst>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s>
  <fonts count="50">
    <font>
      <sz val="10"/>
      <name val="Arial"/>
      <family val="0"/>
    </font>
    <font>
      <sz val="9"/>
      <name val="Times New Roman"/>
      <family val="1"/>
    </font>
    <font>
      <sz val="10"/>
      <name val="Times New Roman"/>
      <family val="1"/>
    </font>
    <font>
      <b/>
      <sz val="10"/>
      <name val="Times New Roman"/>
      <family val="1"/>
    </font>
    <font>
      <b/>
      <sz val="14"/>
      <name val="Times New Roman"/>
      <family val="1"/>
    </font>
    <font>
      <b/>
      <sz val="12"/>
      <name val="Times New Roman"/>
      <family val="1"/>
    </font>
    <font>
      <sz val="11"/>
      <name val="Times New Roman"/>
      <family val="1"/>
    </font>
    <font>
      <sz val="12"/>
      <name val="Times New Roman"/>
      <family val="1"/>
    </font>
    <font>
      <b/>
      <sz val="11"/>
      <name val="Times New Roman"/>
      <family val="1"/>
    </font>
    <font>
      <sz val="14"/>
      <name val="Times New Roman"/>
      <family val="1"/>
    </font>
    <font>
      <sz val="14"/>
      <name val="Times New Roman CYR"/>
      <family val="1"/>
    </font>
    <font>
      <u val="single"/>
      <sz val="7.5"/>
      <color indexed="12"/>
      <name val="Arial"/>
      <family val="2"/>
    </font>
    <font>
      <u val="single"/>
      <sz val="7.5"/>
      <color indexed="36"/>
      <name val="Arial"/>
      <family val="2"/>
    </font>
    <font>
      <sz val="10"/>
      <color indexed="10"/>
      <name val="Times New Roman"/>
      <family val="1"/>
    </font>
    <font>
      <i/>
      <sz val="10"/>
      <name val="Times New Roman"/>
      <family val="1"/>
    </font>
    <font>
      <i/>
      <sz val="11"/>
      <name val="Times New Roman"/>
      <family val="1"/>
    </font>
    <font>
      <i/>
      <sz val="8"/>
      <name val="Times New Roman"/>
      <family val="1"/>
    </font>
    <font>
      <b/>
      <i/>
      <sz val="11"/>
      <name val="Times New Roman"/>
      <family val="1"/>
    </font>
    <font>
      <b/>
      <sz val="13"/>
      <name val="Times New Roman"/>
      <family val="1"/>
    </font>
    <font>
      <sz val="13"/>
      <name val="Times New Roman"/>
      <family val="1"/>
    </font>
    <font>
      <b/>
      <sz val="11"/>
      <color indexed="10"/>
      <name val="Times New Roman"/>
      <family val="1"/>
    </font>
    <font>
      <sz val="11"/>
      <color indexed="62"/>
      <name val="Calibri"/>
      <family val="2"/>
    </font>
    <font>
      <sz val="11"/>
      <color indexed="9"/>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2"/>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9" fillId="23" borderId="1" applyNumberFormat="0" applyAlignment="0" applyProtection="0"/>
    <xf numFmtId="0" fontId="40" fillId="24" borderId="2" applyNumberFormat="0" applyAlignment="0" applyProtection="0"/>
    <xf numFmtId="0" fontId="41" fillId="24" borderId="1" applyNumberFormat="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6" applyNumberFormat="0" applyFill="0" applyAlignment="0" applyProtection="0"/>
    <xf numFmtId="0" fontId="43" fillId="25" borderId="7" applyNumberFormat="0" applyAlignment="0" applyProtection="0"/>
    <xf numFmtId="0" fontId="30" fillId="0" borderId="0" applyNumberFormat="0" applyFill="0" applyBorder="0" applyAlignment="0" applyProtection="0"/>
    <xf numFmtId="0" fontId="44" fillId="26" borderId="0" applyNumberFormat="0" applyBorder="0" applyAlignment="0" applyProtection="0"/>
    <xf numFmtId="0" fontId="12" fillId="0" borderId="0" applyNumberFormat="0" applyFill="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29" borderId="0" applyNumberFormat="0" applyBorder="0" applyAlignment="0" applyProtection="0"/>
  </cellStyleXfs>
  <cellXfs count="105">
    <xf numFmtId="0" fontId="0" fillId="0" borderId="0" xfId="0" applyAlignment="1">
      <alignment/>
    </xf>
    <xf numFmtId="0" fontId="2" fillId="0" borderId="0" xfId="0" applyFont="1" applyFill="1" applyAlignment="1">
      <alignment/>
    </xf>
    <xf numFmtId="0" fontId="6" fillId="0" borderId="0" xfId="0" applyFont="1" applyFill="1" applyAlignment="1">
      <alignment horizontal="center"/>
    </xf>
    <xf numFmtId="0" fontId="9" fillId="0" borderId="0" xfId="0" applyFont="1" applyFill="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0" fontId="7"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6" fillId="0" borderId="0" xfId="0" applyFont="1" applyFill="1" applyAlignment="1">
      <alignment vertical="center"/>
    </xf>
    <xf numFmtId="0" fontId="6" fillId="0" borderId="0" xfId="0" applyFont="1" applyFill="1" applyAlignment="1">
      <alignment/>
    </xf>
    <xf numFmtId="49" fontId="2" fillId="0" borderId="0" xfId="0" applyNumberFormat="1" applyFont="1" applyFill="1" applyAlignment="1">
      <alignment/>
    </xf>
    <xf numFmtId="0" fontId="3" fillId="0" borderId="0" xfId="0" applyFont="1" applyFill="1" applyBorder="1" applyAlignment="1">
      <alignment/>
    </xf>
    <xf numFmtId="188" fontId="3" fillId="0" borderId="0" xfId="0" applyNumberFormat="1" applyFont="1" applyFill="1" applyBorder="1" applyAlignment="1">
      <alignment/>
    </xf>
    <xf numFmtId="0" fontId="1" fillId="0" borderId="0" xfId="0" applyFont="1" applyFill="1" applyAlignment="1">
      <alignment/>
    </xf>
    <xf numFmtId="0" fontId="2" fillId="0" borderId="10" xfId="0" applyFont="1" applyFill="1" applyBorder="1" applyAlignment="1">
      <alignment horizontal="center" vertical="center"/>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5" fillId="0" borderId="10" xfId="0" applyFont="1" applyFill="1" applyBorder="1" applyAlignment="1">
      <alignment vertical="top"/>
    </xf>
    <xf numFmtId="0" fontId="6" fillId="0" borderId="10" xfId="0" applyFont="1" applyFill="1" applyBorder="1" applyAlignment="1">
      <alignment vertical="top"/>
    </xf>
    <xf numFmtId="0" fontId="6" fillId="0" borderId="10" xfId="0" applyFont="1" applyFill="1" applyBorder="1" applyAlignment="1">
      <alignment vertical="top" wrapText="1"/>
    </xf>
    <xf numFmtId="0" fontId="8" fillId="0" borderId="10" xfId="0" applyFont="1" applyFill="1" applyBorder="1" applyAlignment="1">
      <alignment vertical="top"/>
    </xf>
    <xf numFmtId="49" fontId="2" fillId="0" borderId="10" xfId="0" applyNumberFormat="1" applyFont="1" applyFill="1" applyBorder="1" applyAlignment="1">
      <alignment horizontal="center" vertical="top"/>
    </xf>
    <xf numFmtId="49" fontId="8" fillId="0" borderId="10" xfId="0" applyNumberFormat="1" applyFont="1" applyFill="1" applyBorder="1" applyAlignment="1">
      <alignment horizontal="center" vertical="top"/>
    </xf>
    <xf numFmtId="0" fontId="2" fillId="0" borderId="10" xfId="0" applyFont="1" applyFill="1" applyBorder="1" applyAlignment="1">
      <alignment horizontal="center" vertical="center" wrapText="1"/>
    </xf>
    <xf numFmtId="0" fontId="2" fillId="0" borderId="12" xfId="0" applyFont="1" applyFill="1" applyBorder="1" applyAlignment="1">
      <alignment wrapText="1"/>
    </xf>
    <xf numFmtId="0" fontId="2" fillId="0" borderId="12" xfId="0" applyFont="1" applyFill="1" applyBorder="1" applyAlignment="1">
      <alignment/>
    </xf>
    <xf numFmtId="0" fontId="5" fillId="0" borderId="0" xfId="0" applyFont="1" applyFill="1" applyAlignment="1">
      <alignment/>
    </xf>
    <xf numFmtId="0" fontId="5" fillId="0" borderId="10" xfId="0" applyFont="1" applyFill="1" applyBorder="1" applyAlignment="1">
      <alignment horizontal="center" vertical="top"/>
    </xf>
    <xf numFmtId="0" fontId="5" fillId="0" borderId="10" xfId="0" applyFont="1" applyFill="1" applyBorder="1" applyAlignment="1">
      <alignment vertical="top"/>
    </xf>
    <xf numFmtId="0" fontId="5" fillId="0" borderId="10" xfId="0" applyFont="1" applyFill="1" applyBorder="1" applyAlignment="1">
      <alignment vertical="top" wrapText="1"/>
    </xf>
    <xf numFmtId="49" fontId="5" fillId="0" borderId="10" xfId="0" applyNumberFormat="1" applyFont="1" applyFill="1" applyBorder="1" applyAlignment="1">
      <alignment horizontal="center" vertical="top"/>
    </xf>
    <xf numFmtId="0" fontId="2" fillId="0" borderId="0" xfId="0" applyFont="1" applyFill="1" applyAlignment="1">
      <alignment horizontal="center"/>
    </xf>
    <xf numFmtId="0" fontId="6" fillId="0" borderId="10" xfId="0" applyFont="1" applyFill="1" applyBorder="1" applyAlignment="1">
      <alignment vertical="top" wrapText="1"/>
    </xf>
    <xf numFmtId="49" fontId="6"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8" fillId="0" borderId="10" xfId="0" applyNumberFormat="1" applyFont="1" applyFill="1" applyBorder="1" applyAlignment="1">
      <alignment horizontal="center" vertical="top"/>
    </xf>
    <xf numFmtId="49" fontId="15" fillId="0" borderId="10" xfId="0" applyNumberFormat="1" applyFont="1" applyFill="1" applyBorder="1" applyAlignment="1">
      <alignment horizontal="center" vertical="top"/>
    </xf>
    <xf numFmtId="0" fontId="15" fillId="0" borderId="10" xfId="0" applyFont="1" applyFill="1" applyBorder="1" applyAlignment="1">
      <alignment vertical="top" wrapText="1"/>
    </xf>
    <xf numFmtId="0" fontId="15" fillId="0" borderId="0" xfId="0" applyFont="1" applyFill="1" applyAlignment="1">
      <alignment/>
    </xf>
    <xf numFmtId="0" fontId="6" fillId="0" borderId="0" xfId="0" applyFont="1" applyFill="1" applyAlignment="1">
      <alignment vertical="center"/>
    </xf>
    <xf numFmtId="0" fontId="15" fillId="0" borderId="0" xfId="0" applyFont="1" applyFill="1" applyAlignment="1">
      <alignment vertical="center"/>
    </xf>
    <xf numFmtId="0" fontId="8" fillId="0" borderId="10" xfId="0" applyFont="1" applyFill="1" applyBorder="1" applyAlignment="1">
      <alignment horizontal="center" vertical="top"/>
    </xf>
    <xf numFmtId="0" fontId="8" fillId="0" borderId="10" xfId="0" applyFont="1" applyFill="1" applyBorder="1" applyAlignment="1">
      <alignment vertical="top" wrapText="1"/>
    </xf>
    <xf numFmtId="0" fontId="8" fillId="0" borderId="0" xfId="0" applyFont="1" applyFill="1" applyAlignment="1">
      <alignment/>
    </xf>
    <xf numFmtId="0" fontId="6" fillId="0" borderId="10" xfId="0" applyFont="1" applyFill="1" applyBorder="1" applyAlignment="1">
      <alignment vertical="top"/>
    </xf>
    <xf numFmtId="0" fontId="15" fillId="0" borderId="10" xfId="0" applyFont="1" applyFill="1" applyBorder="1" applyAlignment="1">
      <alignment horizontal="center" vertical="top"/>
    </xf>
    <xf numFmtId="0" fontId="15" fillId="0" borderId="0" xfId="0" applyFont="1" applyFill="1" applyAlignment="1">
      <alignment vertical="center" wrapText="1"/>
    </xf>
    <xf numFmtId="0" fontId="8" fillId="0" borderId="10" xfId="0" applyFont="1" applyFill="1" applyBorder="1" applyAlignment="1">
      <alignment vertical="top" wrapText="1"/>
    </xf>
    <xf numFmtId="0" fontId="8" fillId="0" borderId="0" xfId="0" applyFont="1" applyFill="1" applyAlignment="1">
      <alignment/>
    </xf>
    <xf numFmtId="0" fontId="14" fillId="0" borderId="10" xfId="0" applyFont="1" applyFill="1" applyBorder="1" applyAlignment="1">
      <alignment vertical="top" wrapText="1"/>
    </xf>
    <xf numFmtId="0" fontId="16" fillId="0" borderId="10" xfId="0" applyFont="1" applyFill="1" applyBorder="1" applyAlignment="1">
      <alignment vertical="top" wrapText="1"/>
    </xf>
    <xf numFmtId="0" fontId="14" fillId="0" borderId="0" xfId="0" applyFont="1" applyFill="1" applyAlignment="1">
      <alignment vertical="center"/>
    </xf>
    <xf numFmtId="0" fontId="5" fillId="0" borderId="0" xfId="0" applyFont="1" applyFill="1" applyAlignment="1">
      <alignment vertical="center"/>
    </xf>
    <xf numFmtId="0" fontId="8" fillId="0" borderId="10" xfId="0" applyFont="1" applyFill="1" applyBorder="1" applyAlignment="1">
      <alignment horizontal="center" vertical="top"/>
    </xf>
    <xf numFmtId="0" fontId="8" fillId="0" borderId="10" xfId="0" applyFont="1" applyFill="1" applyBorder="1" applyAlignment="1">
      <alignment vertical="top"/>
    </xf>
    <xf numFmtId="0" fontId="20" fillId="0" borderId="10" xfId="0" applyFont="1" applyFill="1" applyBorder="1" applyAlignment="1">
      <alignment horizontal="center" vertical="top"/>
    </xf>
    <xf numFmtId="0" fontId="20" fillId="0" borderId="10" xfId="0" applyFont="1" applyFill="1" applyBorder="1" applyAlignment="1">
      <alignment horizontal="center" vertical="top"/>
    </xf>
    <xf numFmtId="0" fontId="17" fillId="0" borderId="0" xfId="0" applyFont="1" applyFill="1" applyAlignment="1">
      <alignment vertical="center"/>
    </xf>
    <xf numFmtId="0" fontId="18" fillId="0" borderId="0" xfId="0" applyFont="1" applyFill="1" applyAlignment="1">
      <alignment/>
    </xf>
    <xf numFmtId="0" fontId="18" fillId="0" borderId="0" xfId="0" applyFont="1" applyFill="1" applyAlignment="1">
      <alignment vertical="center"/>
    </xf>
    <xf numFmtId="49" fontId="18" fillId="30" borderId="10" xfId="0" applyNumberFormat="1" applyFont="1" applyFill="1" applyBorder="1" applyAlignment="1">
      <alignment horizontal="center" vertical="top"/>
    </xf>
    <xf numFmtId="0" fontId="18" fillId="30" borderId="10" xfId="0" applyFont="1" applyFill="1" applyBorder="1" applyAlignment="1">
      <alignment horizontal="left" vertical="top" wrapText="1"/>
    </xf>
    <xf numFmtId="0" fontId="18" fillId="30" borderId="10" xfId="0" applyFont="1" applyFill="1" applyBorder="1" applyAlignment="1">
      <alignment vertical="top" wrapText="1"/>
    </xf>
    <xf numFmtId="49" fontId="5" fillId="30" borderId="10" xfId="0" applyNumberFormat="1" applyFont="1" applyFill="1" applyBorder="1" applyAlignment="1">
      <alignment horizontal="center" vertical="top"/>
    </xf>
    <xf numFmtId="0" fontId="5" fillId="30" borderId="10" xfId="0" applyFont="1" applyFill="1" applyBorder="1" applyAlignment="1">
      <alignment horizontal="left" vertical="top" wrapText="1"/>
    </xf>
    <xf numFmtId="0" fontId="5" fillId="30" borderId="10" xfId="0" applyFont="1" applyFill="1" applyBorder="1" applyAlignment="1">
      <alignment vertical="top" wrapText="1"/>
    </xf>
    <xf numFmtId="49" fontId="5" fillId="30" borderId="10" xfId="0" applyNumberFormat="1" applyFont="1" applyFill="1" applyBorder="1" applyAlignment="1">
      <alignment horizontal="center" vertical="top"/>
    </xf>
    <xf numFmtId="0" fontId="5" fillId="30" borderId="10" xfId="0" applyFont="1" applyFill="1" applyBorder="1" applyAlignment="1">
      <alignment vertical="top" wrapText="1"/>
    </xf>
    <xf numFmtId="0" fontId="10" fillId="0" borderId="0" xfId="0" applyFont="1" applyFill="1" applyAlignment="1">
      <alignment/>
    </xf>
    <xf numFmtId="0" fontId="13" fillId="0" borderId="0" xfId="0" applyFont="1" applyFill="1" applyAlignment="1">
      <alignment/>
    </xf>
    <xf numFmtId="0" fontId="10" fillId="0" borderId="0" xfId="0" applyFont="1" applyFill="1" applyAlignment="1">
      <alignment horizontal="right"/>
    </xf>
    <xf numFmtId="4" fontId="18" fillId="30" borderId="10" xfId="0" applyNumberFormat="1" applyFont="1" applyFill="1" applyBorder="1" applyAlignment="1">
      <alignment vertical="top"/>
    </xf>
    <xf numFmtId="4" fontId="5" fillId="30" borderId="10" xfId="0" applyNumberFormat="1" applyFont="1" applyFill="1" applyBorder="1" applyAlignment="1">
      <alignment vertical="top"/>
    </xf>
    <xf numFmtId="4" fontId="5" fillId="0" borderId="10" xfId="0" applyNumberFormat="1" applyFont="1" applyFill="1" applyBorder="1" applyAlignment="1">
      <alignment vertical="top"/>
    </xf>
    <xf numFmtId="4" fontId="6" fillId="0" borderId="10" xfId="0" applyNumberFormat="1" applyFont="1" applyFill="1" applyBorder="1" applyAlignment="1">
      <alignment vertical="top"/>
    </xf>
    <xf numFmtId="4" fontId="6" fillId="0" borderId="10" xfId="0" applyNumberFormat="1" applyFont="1" applyFill="1" applyBorder="1" applyAlignment="1">
      <alignment vertical="top"/>
    </xf>
    <xf numFmtId="4" fontId="8" fillId="0" borderId="10" xfId="0" applyNumberFormat="1" applyFont="1" applyFill="1" applyBorder="1" applyAlignment="1">
      <alignment vertical="top"/>
    </xf>
    <xf numFmtId="4" fontId="15" fillId="0" borderId="10" xfId="0" applyNumberFormat="1" applyFont="1" applyFill="1" applyBorder="1" applyAlignment="1">
      <alignment vertical="top"/>
    </xf>
    <xf numFmtId="4" fontId="15" fillId="0" borderId="10" xfId="0" applyNumberFormat="1" applyFont="1" applyFill="1" applyBorder="1" applyAlignment="1">
      <alignment vertical="top" wrapText="1"/>
    </xf>
    <xf numFmtId="4" fontId="8" fillId="0" borderId="10" xfId="0" applyNumberFormat="1" applyFont="1" applyFill="1" applyBorder="1" applyAlignment="1">
      <alignment vertical="top"/>
    </xf>
    <xf numFmtId="4" fontId="5" fillId="30" borderId="10" xfId="0" applyNumberFormat="1" applyFont="1" applyFill="1" applyBorder="1" applyAlignment="1">
      <alignment vertical="top"/>
    </xf>
    <xf numFmtId="4" fontId="14" fillId="0" borderId="10" xfId="0" applyNumberFormat="1" applyFont="1" applyFill="1" applyBorder="1" applyAlignment="1">
      <alignment vertical="top"/>
    </xf>
    <xf numFmtId="49" fontId="19" fillId="30" borderId="10" xfId="0" applyNumberFormat="1" applyFont="1" applyFill="1" applyBorder="1" applyAlignment="1">
      <alignment horizontal="center" vertical="top"/>
    </xf>
    <xf numFmtId="0" fontId="18" fillId="30" borderId="10" xfId="0" applyFont="1" applyFill="1" applyBorder="1" applyAlignment="1">
      <alignment vertical="top"/>
    </xf>
    <xf numFmtId="0" fontId="19" fillId="0" borderId="0" xfId="0" applyFont="1" applyFill="1" applyAlignment="1">
      <alignment/>
    </xf>
    <xf numFmtId="4" fontId="6" fillId="31" borderId="10" xfId="0" applyNumberFormat="1" applyFont="1" applyFill="1" applyBorder="1" applyAlignment="1">
      <alignment vertical="top"/>
    </xf>
    <xf numFmtId="0" fontId="5" fillId="0" borderId="10" xfId="0" applyFont="1" applyFill="1" applyBorder="1" applyAlignment="1">
      <alignment vertical="top" wrapText="1"/>
    </xf>
    <xf numFmtId="4" fontId="5" fillId="0" borderId="10" xfId="0" applyNumberFormat="1" applyFont="1" applyFill="1" applyBorder="1" applyAlignment="1">
      <alignment vertical="top"/>
    </xf>
    <xf numFmtId="49" fontId="7" fillId="0" borderId="10" xfId="0" applyNumberFormat="1" applyFont="1" applyFill="1" applyBorder="1" applyAlignment="1">
      <alignment horizontal="center" vertical="top"/>
    </xf>
    <xf numFmtId="0" fontId="7" fillId="0" borderId="10" xfId="0" applyFont="1" applyFill="1" applyBorder="1" applyAlignment="1">
      <alignment vertical="top" wrapText="1"/>
    </xf>
    <xf numFmtId="4" fontId="7" fillId="0" borderId="10" xfId="0" applyNumberFormat="1" applyFont="1" applyFill="1" applyBorder="1" applyAlignment="1">
      <alignment vertical="top"/>
    </xf>
    <xf numFmtId="197" fontId="6" fillId="0" borderId="10" xfId="0" applyNumberFormat="1" applyFont="1" applyFill="1" applyBorder="1" applyAlignment="1">
      <alignment vertical="top"/>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0" xfId="0" applyFont="1" applyFill="1" applyAlignment="1">
      <alignment horizontal="center"/>
    </xf>
    <xf numFmtId="0" fontId="2" fillId="0" borderId="10" xfId="0" applyFont="1" applyFill="1" applyBorder="1" applyAlignment="1">
      <alignment horizontal="center" vertical="center"/>
    </xf>
    <xf numFmtId="0" fontId="4" fillId="0" borderId="0" xfId="0" applyFont="1" applyFill="1" applyAlignment="1">
      <alignment horizontal="center"/>
    </xf>
    <xf numFmtId="0" fontId="0" fillId="0"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9"/>
  <sheetViews>
    <sheetView tabSelected="1" zoomScale="115" zoomScaleNormal="115" zoomScalePageLayoutView="0" workbookViewId="0" topLeftCell="A1">
      <pane xSplit="4" ySplit="11" topLeftCell="L12" activePane="bottomRight" state="frozen"/>
      <selection pane="topLeft" activeCell="A1" sqref="A1"/>
      <selection pane="topRight" activeCell="E1" sqref="E1"/>
      <selection pane="bottomLeft" activeCell="A14" sqref="A14"/>
      <selection pane="bottomRight" activeCell="A5" sqref="A5:P5"/>
    </sheetView>
  </sheetViews>
  <sheetFormatPr defaultColWidth="9.140625" defaultRowHeight="12.75"/>
  <cols>
    <col min="1" max="1" width="10.7109375" style="1" customWidth="1"/>
    <col min="2" max="2" width="10.00390625" style="1" customWidth="1"/>
    <col min="3" max="3" width="7.8515625" style="1" customWidth="1"/>
    <col min="4" max="4" width="47.421875" style="1" customWidth="1"/>
    <col min="5" max="5" width="15.8515625" style="1" customWidth="1"/>
    <col min="6" max="6" width="14.8515625" style="1" customWidth="1"/>
    <col min="7" max="7" width="14.28125" style="1" customWidth="1"/>
    <col min="8" max="8" width="13.00390625" style="1" customWidth="1"/>
    <col min="9" max="9" width="14.57421875" style="1" customWidth="1"/>
    <col min="10" max="10" width="15.140625" style="1" customWidth="1"/>
    <col min="11" max="11" width="12.7109375" style="1" customWidth="1"/>
    <col min="12" max="12" width="12.421875" style="1" customWidth="1"/>
    <col min="13" max="13" width="10.28125" style="1" customWidth="1"/>
    <col min="14" max="14" width="16.57421875" style="1" customWidth="1"/>
    <col min="15" max="15" width="16.7109375" style="1" customWidth="1"/>
    <col min="16" max="16" width="16.00390625" style="1" customWidth="1"/>
    <col min="17" max="16384" width="9.140625" style="1" customWidth="1"/>
  </cols>
  <sheetData>
    <row r="1" spans="13:16" ht="15" customHeight="1">
      <c r="M1" s="101" t="s">
        <v>35</v>
      </c>
      <c r="N1" s="101"/>
      <c r="O1" s="101"/>
      <c r="P1" s="101"/>
    </row>
    <row r="2" spans="13:16" ht="15" customHeight="1">
      <c r="M2" s="101" t="s">
        <v>36</v>
      </c>
      <c r="N2" s="101"/>
      <c r="O2" s="101"/>
      <c r="P2" s="101"/>
    </row>
    <row r="3" spans="13:16" ht="15" customHeight="1">
      <c r="M3" s="101" t="s">
        <v>34</v>
      </c>
      <c r="N3" s="101"/>
      <c r="O3" s="101"/>
      <c r="P3" s="101"/>
    </row>
    <row r="4" spans="10:13" ht="15" customHeight="1">
      <c r="J4" s="101"/>
      <c r="K4" s="101"/>
      <c r="L4" s="101"/>
      <c r="M4" s="101"/>
    </row>
    <row r="5" spans="1:16" s="3" customFormat="1" ht="16.5" customHeight="1">
      <c r="A5" s="103" t="s">
        <v>8</v>
      </c>
      <c r="B5" s="104"/>
      <c r="C5" s="104"/>
      <c r="D5" s="104"/>
      <c r="E5" s="104"/>
      <c r="F5" s="104"/>
      <c r="G5" s="104"/>
      <c r="H5" s="104"/>
      <c r="I5" s="104"/>
      <c r="J5" s="104"/>
      <c r="K5" s="104"/>
      <c r="L5" s="104"/>
      <c r="M5" s="104"/>
      <c r="N5" s="104"/>
      <c r="O5" s="104"/>
      <c r="P5" s="104"/>
    </row>
    <row r="6" ht="8.25" customHeight="1"/>
    <row r="7" spans="2:16" ht="15">
      <c r="B7" s="27"/>
      <c r="C7" s="27"/>
      <c r="D7" s="28"/>
      <c r="E7" s="28"/>
      <c r="F7" s="28"/>
      <c r="G7" s="28"/>
      <c r="H7" s="28"/>
      <c r="I7" s="28"/>
      <c r="J7" s="28"/>
      <c r="K7" s="28"/>
      <c r="L7" s="28"/>
      <c r="M7" s="28"/>
      <c r="N7" s="28"/>
      <c r="O7" s="28"/>
      <c r="P7" s="2" t="s">
        <v>45</v>
      </c>
    </row>
    <row r="8" spans="1:16" ht="18" customHeight="1">
      <c r="A8" s="96" t="s">
        <v>82</v>
      </c>
      <c r="B8" s="96" t="s">
        <v>83</v>
      </c>
      <c r="C8" s="96" t="s">
        <v>85</v>
      </c>
      <c r="D8" s="100" t="s">
        <v>86</v>
      </c>
      <c r="E8" s="95" t="s">
        <v>71</v>
      </c>
      <c r="F8" s="95"/>
      <c r="G8" s="95"/>
      <c r="H8" s="95"/>
      <c r="I8" s="95"/>
      <c r="J8" s="95" t="s">
        <v>74</v>
      </c>
      <c r="K8" s="95"/>
      <c r="L8" s="95"/>
      <c r="M8" s="95"/>
      <c r="N8" s="95"/>
      <c r="O8" s="95"/>
      <c r="P8" s="100" t="s">
        <v>52</v>
      </c>
    </row>
    <row r="9" spans="1:16" ht="18" customHeight="1">
      <c r="A9" s="97"/>
      <c r="B9" s="97"/>
      <c r="C9" s="97"/>
      <c r="D9" s="100"/>
      <c r="E9" s="100" t="s">
        <v>38</v>
      </c>
      <c r="F9" s="99" t="s">
        <v>72</v>
      </c>
      <c r="G9" s="102" t="s">
        <v>53</v>
      </c>
      <c r="H9" s="102"/>
      <c r="I9" s="99" t="s">
        <v>73</v>
      </c>
      <c r="J9" s="100" t="s">
        <v>38</v>
      </c>
      <c r="K9" s="99" t="s">
        <v>72</v>
      </c>
      <c r="L9" s="102" t="s">
        <v>53</v>
      </c>
      <c r="M9" s="102"/>
      <c r="N9" s="99" t="s">
        <v>73</v>
      </c>
      <c r="O9" s="15" t="s">
        <v>53</v>
      </c>
      <c r="P9" s="100"/>
    </row>
    <row r="10" spans="1:16" ht="75.75" customHeight="1">
      <c r="A10" s="98"/>
      <c r="B10" s="98"/>
      <c r="C10" s="98"/>
      <c r="D10" s="100"/>
      <c r="E10" s="100"/>
      <c r="F10" s="99"/>
      <c r="G10" s="26" t="s">
        <v>50</v>
      </c>
      <c r="H10" s="26" t="s">
        <v>51</v>
      </c>
      <c r="I10" s="99"/>
      <c r="J10" s="100"/>
      <c r="K10" s="99"/>
      <c r="L10" s="26" t="s">
        <v>50</v>
      </c>
      <c r="M10" s="26" t="s">
        <v>51</v>
      </c>
      <c r="N10" s="99"/>
      <c r="O10" s="26" t="s">
        <v>58</v>
      </c>
      <c r="P10" s="100"/>
    </row>
    <row r="11" spans="1:16" ht="12" customHeight="1">
      <c r="A11" s="34">
        <v>1</v>
      </c>
      <c r="B11" s="24" t="s">
        <v>70</v>
      </c>
      <c r="C11" s="24" t="s">
        <v>84</v>
      </c>
      <c r="D11" s="4">
        <v>4</v>
      </c>
      <c r="E11" s="4">
        <v>5</v>
      </c>
      <c r="F11" s="4">
        <v>6</v>
      </c>
      <c r="G11" s="4">
        <v>7</v>
      </c>
      <c r="H11" s="4">
        <v>8</v>
      </c>
      <c r="I11" s="4">
        <v>9</v>
      </c>
      <c r="J11" s="5">
        <v>10</v>
      </c>
      <c r="K11" s="4">
        <v>11</v>
      </c>
      <c r="L11" s="4">
        <v>12</v>
      </c>
      <c r="M11" s="5">
        <v>13</v>
      </c>
      <c r="N11" s="4">
        <v>14</v>
      </c>
      <c r="O11" s="4">
        <v>15</v>
      </c>
      <c r="P11" s="4">
        <v>16</v>
      </c>
    </row>
    <row r="12" spans="1:16" s="61" customFormat="1" ht="33" customHeight="1" hidden="1">
      <c r="A12" s="63" t="s">
        <v>59</v>
      </c>
      <c r="B12" s="63"/>
      <c r="C12" s="63"/>
      <c r="D12" s="64" t="s">
        <v>89</v>
      </c>
      <c r="E12" s="74">
        <f>E13</f>
        <v>0</v>
      </c>
      <c r="F12" s="74">
        <f aca="true" t="shared" si="0" ref="F12:P14">F13</f>
        <v>0</v>
      </c>
      <c r="G12" s="74">
        <f t="shared" si="0"/>
        <v>0</v>
      </c>
      <c r="H12" s="74">
        <f t="shared" si="0"/>
        <v>0</v>
      </c>
      <c r="I12" s="74">
        <f t="shared" si="0"/>
        <v>0</v>
      </c>
      <c r="J12" s="74">
        <f t="shared" si="0"/>
        <v>0</v>
      </c>
      <c r="K12" s="74">
        <f t="shared" si="0"/>
        <v>0</v>
      </c>
      <c r="L12" s="74">
        <f t="shared" si="0"/>
        <v>0</v>
      </c>
      <c r="M12" s="74">
        <f t="shared" si="0"/>
        <v>0</v>
      </c>
      <c r="N12" s="74">
        <f t="shared" si="0"/>
        <v>0</v>
      </c>
      <c r="O12" s="74">
        <f t="shared" si="0"/>
        <v>0</v>
      </c>
      <c r="P12" s="74">
        <f t="shared" si="0"/>
        <v>0</v>
      </c>
    </row>
    <row r="13" spans="1:16" s="29" customFormat="1" ht="16.5" customHeight="1" hidden="1">
      <c r="A13" s="66" t="s">
        <v>326</v>
      </c>
      <c r="B13" s="66"/>
      <c r="C13" s="66"/>
      <c r="D13" s="67" t="s">
        <v>89</v>
      </c>
      <c r="E13" s="75">
        <f>E14</f>
        <v>0</v>
      </c>
      <c r="F13" s="75">
        <f t="shared" si="0"/>
        <v>0</v>
      </c>
      <c r="G13" s="75">
        <f t="shared" si="0"/>
        <v>0</v>
      </c>
      <c r="H13" s="75">
        <f t="shared" si="0"/>
        <v>0</v>
      </c>
      <c r="I13" s="75">
        <f t="shared" si="0"/>
        <v>0</v>
      </c>
      <c r="J13" s="75">
        <f t="shared" si="0"/>
        <v>0</v>
      </c>
      <c r="K13" s="75">
        <f t="shared" si="0"/>
        <v>0</v>
      </c>
      <c r="L13" s="75">
        <f t="shared" si="0"/>
        <v>0</v>
      </c>
      <c r="M13" s="75">
        <f t="shared" si="0"/>
        <v>0</v>
      </c>
      <c r="N13" s="75">
        <f t="shared" si="0"/>
        <v>0</v>
      </c>
      <c r="O13" s="75">
        <f t="shared" si="0"/>
        <v>0</v>
      </c>
      <c r="P13" s="75">
        <f t="shared" si="0"/>
        <v>0</v>
      </c>
    </row>
    <row r="14" spans="1:16" s="29" customFormat="1" ht="15.75" hidden="1">
      <c r="A14" s="38" t="s">
        <v>92</v>
      </c>
      <c r="B14" s="38" t="s">
        <v>93</v>
      </c>
      <c r="C14" s="33"/>
      <c r="D14" s="37" t="s">
        <v>94</v>
      </c>
      <c r="E14" s="76">
        <f>E15</f>
        <v>0</v>
      </c>
      <c r="F14" s="76">
        <f t="shared" si="0"/>
        <v>0</v>
      </c>
      <c r="G14" s="76">
        <f t="shared" si="0"/>
        <v>0</v>
      </c>
      <c r="H14" s="76">
        <f t="shared" si="0"/>
        <v>0</v>
      </c>
      <c r="I14" s="76">
        <f t="shared" si="0"/>
        <v>0</v>
      </c>
      <c r="J14" s="76">
        <f t="shared" si="0"/>
        <v>0</v>
      </c>
      <c r="K14" s="76">
        <f t="shared" si="0"/>
        <v>0</v>
      </c>
      <c r="L14" s="76">
        <f t="shared" si="0"/>
        <v>0</v>
      </c>
      <c r="M14" s="76">
        <f t="shared" si="0"/>
        <v>0</v>
      </c>
      <c r="N14" s="76">
        <f t="shared" si="0"/>
        <v>0</v>
      </c>
      <c r="O14" s="76">
        <f t="shared" si="0"/>
        <v>0</v>
      </c>
      <c r="P14" s="76">
        <f t="shared" si="0"/>
        <v>0</v>
      </c>
    </row>
    <row r="15" spans="1:16" s="10" customFormat="1" ht="74.25" customHeight="1" hidden="1">
      <c r="A15" s="36" t="s">
        <v>91</v>
      </c>
      <c r="B15" s="36" t="s">
        <v>88</v>
      </c>
      <c r="C15" s="36" t="s">
        <v>69</v>
      </c>
      <c r="D15" s="35" t="s">
        <v>87</v>
      </c>
      <c r="E15" s="78">
        <f>F15+I15</f>
        <v>0</v>
      </c>
      <c r="F15" s="78"/>
      <c r="G15" s="78"/>
      <c r="H15" s="78"/>
      <c r="I15" s="78"/>
      <c r="J15" s="78">
        <f>K15+N15</f>
        <v>0</v>
      </c>
      <c r="K15" s="78"/>
      <c r="L15" s="78"/>
      <c r="M15" s="78"/>
      <c r="N15" s="78"/>
      <c r="O15" s="78"/>
      <c r="P15" s="78">
        <f>E15+J15</f>
        <v>0</v>
      </c>
    </row>
    <row r="16" spans="1:16" s="61" customFormat="1" ht="33" customHeight="1">
      <c r="A16" s="63" t="s">
        <v>60</v>
      </c>
      <c r="B16" s="63"/>
      <c r="C16" s="63"/>
      <c r="D16" s="65" t="s">
        <v>90</v>
      </c>
      <c r="E16" s="74">
        <f>E17</f>
        <v>816668</v>
      </c>
      <c r="F16" s="74">
        <f aca="true" t="shared" si="1" ref="F16:P16">F17</f>
        <v>816668</v>
      </c>
      <c r="G16" s="74">
        <f t="shared" si="1"/>
        <v>0</v>
      </c>
      <c r="H16" s="74">
        <f t="shared" si="1"/>
        <v>0</v>
      </c>
      <c r="I16" s="74">
        <f t="shared" si="1"/>
        <v>0</v>
      </c>
      <c r="J16" s="74">
        <f t="shared" si="1"/>
        <v>-100000</v>
      </c>
      <c r="K16" s="74">
        <f t="shared" si="1"/>
        <v>0</v>
      </c>
      <c r="L16" s="74">
        <f t="shared" si="1"/>
        <v>0</v>
      </c>
      <c r="M16" s="74">
        <f t="shared" si="1"/>
        <v>0</v>
      </c>
      <c r="N16" s="74">
        <f t="shared" si="1"/>
        <v>-100000</v>
      </c>
      <c r="O16" s="74">
        <f t="shared" si="1"/>
        <v>-100000</v>
      </c>
      <c r="P16" s="74">
        <f t="shared" si="1"/>
        <v>716668</v>
      </c>
    </row>
    <row r="17" spans="1:16" s="29" customFormat="1" ht="32.25" customHeight="1">
      <c r="A17" s="66" t="s">
        <v>327</v>
      </c>
      <c r="B17" s="66"/>
      <c r="C17" s="66"/>
      <c r="D17" s="68" t="s">
        <v>90</v>
      </c>
      <c r="E17" s="75">
        <f>E18+E20+E27+E31</f>
        <v>816668</v>
      </c>
      <c r="F17" s="75">
        <f aca="true" t="shared" si="2" ref="F17:P17">F18+F20+F27+F31</f>
        <v>816668</v>
      </c>
      <c r="G17" s="75">
        <f t="shared" si="2"/>
        <v>0</v>
      </c>
      <c r="H17" s="75">
        <f t="shared" si="2"/>
        <v>0</v>
      </c>
      <c r="I17" s="75">
        <f t="shared" si="2"/>
        <v>0</v>
      </c>
      <c r="J17" s="75">
        <f t="shared" si="2"/>
        <v>-100000</v>
      </c>
      <c r="K17" s="75">
        <f t="shared" si="2"/>
        <v>0</v>
      </c>
      <c r="L17" s="75">
        <f t="shared" si="2"/>
        <v>0</v>
      </c>
      <c r="M17" s="75">
        <f t="shared" si="2"/>
        <v>0</v>
      </c>
      <c r="N17" s="75">
        <f t="shared" si="2"/>
        <v>-100000</v>
      </c>
      <c r="O17" s="75">
        <f t="shared" si="2"/>
        <v>-100000</v>
      </c>
      <c r="P17" s="75">
        <f t="shared" si="2"/>
        <v>716668</v>
      </c>
    </row>
    <row r="18" spans="1:16" s="46" customFormat="1" ht="14.25" hidden="1">
      <c r="A18" s="38" t="s">
        <v>121</v>
      </c>
      <c r="B18" s="38" t="s">
        <v>120</v>
      </c>
      <c r="C18" s="38"/>
      <c r="D18" s="57" t="s">
        <v>67</v>
      </c>
      <c r="E18" s="79">
        <f>E19</f>
        <v>0</v>
      </c>
      <c r="F18" s="79">
        <f aca="true" t="shared" si="3" ref="F18:P18">F19</f>
        <v>0</v>
      </c>
      <c r="G18" s="79">
        <f t="shared" si="3"/>
        <v>0</v>
      </c>
      <c r="H18" s="79">
        <f t="shared" si="3"/>
        <v>0</v>
      </c>
      <c r="I18" s="79">
        <f t="shared" si="3"/>
        <v>0</v>
      </c>
      <c r="J18" s="79">
        <f t="shared" si="3"/>
        <v>0</v>
      </c>
      <c r="K18" s="79">
        <f t="shared" si="3"/>
        <v>0</v>
      </c>
      <c r="L18" s="79">
        <f t="shared" si="3"/>
        <v>0</v>
      </c>
      <c r="M18" s="79">
        <f t="shared" si="3"/>
        <v>0</v>
      </c>
      <c r="N18" s="79">
        <f t="shared" si="3"/>
        <v>0</v>
      </c>
      <c r="O18" s="79">
        <f t="shared" si="3"/>
        <v>0</v>
      </c>
      <c r="P18" s="79">
        <f t="shared" si="3"/>
        <v>0</v>
      </c>
    </row>
    <row r="19" spans="1:16" s="10" customFormat="1" ht="15" customHeight="1" hidden="1">
      <c r="A19" s="36" t="s">
        <v>122</v>
      </c>
      <c r="B19" s="36" t="s">
        <v>123</v>
      </c>
      <c r="C19" s="36" t="s">
        <v>124</v>
      </c>
      <c r="D19" s="35" t="s">
        <v>125</v>
      </c>
      <c r="E19" s="78">
        <f>F19+I19</f>
        <v>0</v>
      </c>
      <c r="F19" s="78"/>
      <c r="G19" s="78"/>
      <c r="H19" s="78"/>
      <c r="I19" s="78"/>
      <c r="J19" s="78">
        <f>K19+N19</f>
        <v>0</v>
      </c>
      <c r="K19" s="78"/>
      <c r="L19" s="78"/>
      <c r="M19" s="78"/>
      <c r="N19" s="78"/>
      <c r="O19" s="78"/>
      <c r="P19" s="78">
        <f>E19+J19</f>
        <v>0</v>
      </c>
    </row>
    <row r="20" spans="1:16" s="46" customFormat="1" ht="28.5" customHeight="1" hidden="1">
      <c r="A20" s="38" t="s">
        <v>127</v>
      </c>
      <c r="B20" s="38" t="s">
        <v>126</v>
      </c>
      <c r="C20" s="38"/>
      <c r="D20" s="45" t="s">
        <v>42</v>
      </c>
      <c r="E20" s="79">
        <f>E21+E23+E26</f>
        <v>0</v>
      </c>
      <c r="F20" s="79">
        <f aca="true" t="shared" si="4" ref="F20:P20">F21+F23+F26</f>
        <v>0</v>
      </c>
      <c r="G20" s="79">
        <f t="shared" si="4"/>
        <v>0</v>
      </c>
      <c r="H20" s="79">
        <f t="shared" si="4"/>
        <v>0</v>
      </c>
      <c r="I20" s="79">
        <f t="shared" si="4"/>
        <v>0</v>
      </c>
      <c r="J20" s="79">
        <f t="shared" si="4"/>
        <v>50000</v>
      </c>
      <c r="K20" s="79">
        <f t="shared" si="4"/>
        <v>0</v>
      </c>
      <c r="L20" s="79">
        <f t="shared" si="4"/>
        <v>0</v>
      </c>
      <c r="M20" s="79">
        <f t="shared" si="4"/>
        <v>0</v>
      </c>
      <c r="N20" s="79">
        <f t="shared" si="4"/>
        <v>50000</v>
      </c>
      <c r="O20" s="79">
        <f t="shared" si="4"/>
        <v>50000</v>
      </c>
      <c r="P20" s="79">
        <f t="shared" si="4"/>
        <v>50000</v>
      </c>
    </row>
    <row r="21" spans="1:16" s="10" customFormat="1" ht="56.25" customHeight="1">
      <c r="A21" s="36" t="s">
        <v>136</v>
      </c>
      <c r="B21" s="36" t="s">
        <v>137</v>
      </c>
      <c r="C21" s="36"/>
      <c r="D21" s="35" t="s">
        <v>138</v>
      </c>
      <c r="E21" s="78">
        <f>E22</f>
        <v>0</v>
      </c>
      <c r="F21" s="78">
        <f aca="true" t="shared" si="5" ref="F21:P21">F22</f>
        <v>0</v>
      </c>
      <c r="G21" s="78">
        <f t="shared" si="5"/>
        <v>0</v>
      </c>
      <c r="H21" s="78">
        <f t="shared" si="5"/>
        <v>0</v>
      </c>
      <c r="I21" s="78">
        <f t="shared" si="5"/>
        <v>0</v>
      </c>
      <c r="J21" s="78">
        <f t="shared" si="5"/>
        <v>50000</v>
      </c>
      <c r="K21" s="78">
        <f t="shared" si="5"/>
        <v>0</v>
      </c>
      <c r="L21" s="78">
        <f t="shared" si="5"/>
        <v>0</v>
      </c>
      <c r="M21" s="78">
        <f t="shared" si="5"/>
        <v>0</v>
      </c>
      <c r="N21" s="78">
        <f t="shared" si="5"/>
        <v>50000</v>
      </c>
      <c r="O21" s="78">
        <f t="shared" si="5"/>
        <v>50000</v>
      </c>
      <c r="P21" s="78">
        <f t="shared" si="5"/>
        <v>50000</v>
      </c>
    </row>
    <row r="22" spans="1:16" s="43" customFormat="1" ht="64.5" customHeight="1">
      <c r="A22" s="39" t="s">
        <v>139</v>
      </c>
      <c r="B22" s="39" t="s">
        <v>140</v>
      </c>
      <c r="C22" s="39" t="s">
        <v>108</v>
      </c>
      <c r="D22" s="40" t="s">
        <v>143</v>
      </c>
      <c r="E22" s="80">
        <f>F22+I22</f>
        <v>0</v>
      </c>
      <c r="F22" s="80"/>
      <c r="G22" s="80"/>
      <c r="H22" s="80"/>
      <c r="I22" s="80"/>
      <c r="J22" s="80">
        <f>K22+N22</f>
        <v>50000</v>
      </c>
      <c r="K22" s="80"/>
      <c r="L22" s="80"/>
      <c r="M22" s="80"/>
      <c r="N22" s="80">
        <v>50000</v>
      </c>
      <c r="O22" s="80">
        <v>50000</v>
      </c>
      <c r="P22" s="80">
        <f>E22+J22</f>
        <v>50000</v>
      </c>
    </row>
    <row r="23" spans="1:16" s="42" customFormat="1" ht="30" customHeight="1" hidden="1">
      <c r="A23" s="36" t="s">
        <v>128</v>
      </c>
      <c r="B23" s="36" t="s">
        <v>129</v>
      </c>
      <c r="C23" s="36"/>
      <c r="D23" s="35" t="s">
        <v>130</v>
      </c>
      <c r="E23" s="78">
        <f>SUM(E24:E25)</f>
        <v>0</v>
      </c>
      <c r="F23" s="78">
        <f aca="true" t="shared" si="6" ref="F23:P23">SUM(F24:F25)</f>
        <v>0</v>
      </c>
      <c r="G23" s="78">
        <f t="shared" si="6"/>
        <v>0</v>
      </c>
      <c r="H23" s="78">
        <f t="shared" si="6"/>
        <v>0</v>
      </c>
      <c r="I23" s="78">
        <f t="shared" si="6"/>
        <v>0</v>
      </c>
      <c r="J23" s="78">
        <f t="shared" si="6"/>
        <v>0</v>
      </c>
      <c r="K23" s="78">
        <f t="shared" si="6"/>
        <v>0</v>
      </c>
      <c r="L23" s="78">
        <f t="shared" si="6"/>
        <v>0</v>
      </c>
      <c r="M23" s="78">
        <f t="shared" si="6"/>
        <v>0</v>
      </c>
      <c r="N23" s="78">
        <f t="shared" si="6"/>
        <v>0</v>
      </c>
      <c r="O23" s="78">
        <f t="shared" si="6"/>
        <v>0</v>
      </c>
      <c r="P23" s="78">
        <f t="shared" si="6"/>
        <v>0</v>
      </c>
    </row>
    <row r="24" spans="1:16" s="41" customFormat="1" ht="30" customHeight="1" hidden="1">
      <c r="A24" s="39" t="s">
        <v>131</v>
      </c>
      <c r="B24" s="39" t="s">
        <v>141</v>
      </c>
      <c r="C24" s="39" t="s">
        <v>133</v>
      </c>
      <c r="D24" s="40" t="s">
        <v>134</v>
      </c>
      <c r="E24" s="80">
        <f>F24+I24</f>
        <v>0</v>
      </c>
      <c r="F24" s="80"/>
      <c r="G24" s="80"/>
      <c r="H24" s="80"/>
      <c r="I24" s="80"/>
      <c r="J24" s="80">
        <f>K24+N24</f>
        <v>0</v>
      </c>
      <c r="K24" s="80"/>
      <c r="L24" s="80"/>
      <c r="M24" s="80"/>
      <c r="N24" s="80"/>
      <c r="O24" s="80"/>
      <c r="P24" s="80">
        <f>E24+J24</f>
        <v>0</v>
      </c>
    </row>
    <row r="25" spans="1:16" s="41" customFormat="1" ht="30" hidden="1">
      <c r="A25" s="39" t="s">
        <v>132</v>
      </c>
      <c r="B25" s="39" t="s">
        <v>142</v>
      </c>
      <c r="C25" s="39" t="s">
        <v>133</v>
      </c>
      <c r="D25" s="40" t="s">
        <v>135</v>
      </c>
      <c r="E25" s="80">
        <f>F25+I25</f>
        <v>0</v>
      </c>
      <c r="F25" s="80"/>
      <c r="G25" s="80"/>
      <c r="H25" s="80"/>
      <c r="I25" s="80"/>
      <c r="J25" s="80">
        <f>K25+N25</f>
        <v>0</v>
      </c>
      <c r="K25" s="80"/>
      <c r="L25" s="80"/>
      <c r="M25" s="80"/>
      <c r="N25" s="80"/>
      <c r="O25" s="80"/>
      <c r="P25" s="80">
        <f>E25+J25</f>
        <v>0</v>
      </c>
    </row>
    <row r="26" spans="1:16" s="42" customFormat="1" ht="15" customHeight="1" hidden="1">
      <c r="A26" s="36" t="s">
        <v>324</v>
      </c>
      <c r="B26" s="36" t="s">
        <v>315</v>
      </c>
      <c r="C26" s="36" t="s">
        <v>109</v>
      </c>
      <c r="D26" s="35" t="s">
        <v>317</v>
      </c>
      <c r="E26" s="78">
        <f>F26+I26</f>
        <v>0</v>
      </c>
      <c r="F26" s="78"/>
      <c r="G26" s="78"/>
      <c r="H26" s="78"/>
      <c r="I26" s="78"/>
      <c r="J26" s="78">
        <f>K26+N26</f>
        <v>0</v>
      </c>
      <c r="K26" s="78"/>
      <c r="L26" s="78"/>
      <c r="M26" s="78"/>
      <c r="N26" s="78"/>
      <c r="O26" s="78"/>
      <c r="P26" s="78">
        <f>E26+J26</f>
        <v>0</v>
      </c>
    </row>
    <row r="27" spans="1:16" s="46" customFormat="1" ht="28.5" customHeight="1" hidden="1">
      <c r="A27" s="38" t="s">
        <v>281</v>
      </c>
      <c r="B27" s="38" t="s">
        <v>282</v>
      </c>
      <c r="C27" s="59"/>
      <c r="D27" s="45" t="s">
        <v>55</v>
      </c>
      <c r="E27" s="79">
        <f>SUM(E28:E30)</f>
        <v>0</v>
      </c>
      <c r="F27" s="79">
        <f aca="true" t="shared" si="7" ref="F27:P27">SUM(F28:F30)</f>
        <v>0</v>
      </c>
      <c r="G27" s="79">
        <f t="shared" si="7"/>
        <v>0</v>
      </c>
      <c r="H27" s="79">
        <f t="shared" si="7"/>
        <v>0</v>
      </c>
      <c r="I27" s="79">
        <f t="shared" si="7"/>
        <v>0</v>
      </c>
      <c r="J27" s="79">
        <f t="shared" si="7"/>
        <v>0</v>
      </c>
      <c r="K27" s="79">
        <f t="shared" si="7"/>
        <v>0</v>
      </c>
      <c r="L27" s="79">
        <f t="shared" si="7"/>
        <v>0</v>
      </c>
      <c r="M27" s="79">
        <f t="shared" si="7"/>
        <v>0</v>
      </c>
      <c r="N27" s="79">
        <f t="shared" si="7"/>
        <v>0</v>
      </c>
      <c r="O27" s="79">
        <f t="shared" si="7"/>
        <v>0</v>
      </c>
      <c r="P27" s="79">
        <f t="shared" si="7"/>
        <v>0</v>
      </c>
    </row>
    <row r="28" spans="1:16" s="7" customFormat="1" ht="45" customHeight="1" hidden="1">
      <c r="A28" s="36" t="s">
        <v>283</v>
      </c>
      <c r="B28" s="36" t="s">
        <v>284</v>
      </c>
      <c r="C28" s="36" t="s">
        <v>285</v>
      </c>
      <c r="D28" s="35" t="s">
        <v>56</v>
      </c>
      <c r="E28" s="78">
        <f>F28+I28</f>
        <v>0</v>
      </c>
      <c r="F28" s="78"/>
      <c r="G28" s="78"/>
      <c r="H28" s="78"/>
      <c r="I28" s="78"/>
      <c r="J28" s="78">
        <f>K28+N28</f>
        <v>0</v>
      </c>
      <c r="K28" s="78"/>
      <c r="L28" s="78"/>
      <c r="M28" s="78"/>
      <c r="N28" s="78"/>
      <c r="O28" s="78"/>
      <c r="P28" s="78">
        <f>E28+J28</f>
        <v>0</v>
      </c>
    </row>
    <row r="29" spans="1:16" s="7" customFormat="1" ht="45" hidden="1">
      <c r="A29" s="36" t="s">
        <v>286</v>
      </c>
      <c r="B29" s="36" t="s">
        <v>287</v>
      </c>
      <c r="C29" s="36" t="s">
        <v>288</v>
      </c>
      <c r="D29" s="35" t="s">
        <v>289</v>
      </c>
      <c r="E29" s="78">
        <f>F29+I29</f>
        <v>0</v>
      </c>
      <c r="F29" s="78"/>
      <c r="G29" s="78"/>
      <c r="H29" s="78"/>
      <c r="I29" s="78"/>
      <c r="J29" s="78">
        <f>K29+N29</f>
        <v>0</v>
      </c>
      <c r="K29" s="78"/>
      <c r="L29" s="78"/>
      <c r="M29" s="78"/>
      <c r="N29" s="78"/>
      <c r="O29" s="78"/>
      <c r="P29" s="78">
        <f>E29+J29</f>
        <v>0</v>
      </c>
    </row>
    <row r="30" spans="1:16" s="7" customFormat="1" ht="30" hidden="1">
      <c r="A30" s="36" t="s">
        <v>290</v>
      </c>
      <c r="B30" s="36" t="s">
        <v>291</v>
      </c>
      <c r="C30" s="36" t="s">
        <v>292</v>
      </c>
      <c r="D30" s="35" t="s">
        <v>293</v>
      </c>
      <c r="E30" s="78">
        <f>F30+I30</f>
        <v>0</v>
      </c>
      <c r="F30" s="78"/>
      <c r="G30" s="78"/>
      <c r="H30" s="78"/>
      <c r="I30" s="78"/>
      <c r="J30" s="78">
        <f>K30+N30</f>
        <v>0</v>
      </c>
      <c r="K30" s="78"/>
      <c r="L30" s="78"/>
      <c r="M30" s="78"/>
      <c r="N30" s="78"/>
      <c r="O30" s="78"/>
      <c r="P30" s="78">
        <f>E30+J30</f>
        <v>0</v>
      </c>
    </row>
    <row r="31" spans="1:16" s="29" customFormat="1" ht="26.25" customHeight="1">
      <c r="A31" s="33" t="s">
        <v>144</v>
      </c>
      <c r="B31" s="33" t="s">
        <v>145</v>
      </c>
      <c r="C31" s="30"/>
      <c r="D31" s="32" t="s">
        <v>46</v>
      </c>
      <c r="E31" s="76">
        <f>E32+E33</f>
        <v>816668</v>
      </c>
      <c r="F31" s="76">
        <f aca="true" t="shared" si="8" ref="F31:P31">F32+F33</f>
        <v>816668</v>
      </c>
      <c r="G31" s="76">
        <f t="shared" si="8"/>
        <v>0</v>
      </c>
      <c r="H31" s="76">
        <f t="shared" si="8"/>
        <v>0</v>
      </c>
      <c r="I31" s="76">
        <f t="shared" si="8"/>
        <v>0</v>
      </c>
      <c r="J31" s="76">
        <f t="shared" si="8"/>
        <v>-150000</v>
      </c>
      <c r="K31" s="76">
        <f t="shared" si="8"/>
        <v>0</v>
      </c>
      <c r="L31" s="76">
        <f t="shared" si="8"/>
        <v>0</v>
      </c>
      <c r="M31" s="76">
        <f t="shared" si="8"/>
        <v>0</v>
      </c>
      <c r="N31" s="76">
        <f t="shared" si="8"/>
        <v>-150000</v>
      </c>
      <c r="O31" s="76">
        <f t="shared" si="8"/>
        <v>-150000</v>
      </c>
      <c r="P31" s="76">
        <f t="shared" si="8"/>
        <v>666668</v>
      </c>
    </row>
    <row r="32" spans="1:16" s="29" customFormat="1" ht="45" customHeight="1" hidden="1">
      <c r="A32" s="36" t="s">
        <v>15</v>
      </c>
      <c r="B32" s="36" t="s">
        <v>16</v>
      </c>
      <c r="C32" s="36" t="s">
        <v>303</v>
      </c>
      <c r="D32" s="22" t="s">
        <v>12</v>
      </c>
      <c r="E32" s="78">
        <f>F32+I32</f>
        <v>0</v>
      </c>
      <c r="F32" s="78"/>
      <c r="G32" s="76"/>
      <c r="H32" s="76"/>
      <c r="I32" s="76"/>
      <c r="J32" s="78">
        <f>K32+N32</f>
        <v>0</v>
      </c>
      <c r="K32" s="76"/>
      <c r="L32" s="76"/>
      <c r="M32" s="76"/>
      <c r="N32" s="78"/>
      <c r="O32" s="78"/>
      <c r="P32" s="78">
        <f>E32+J32</f>
        <v>0</v>
      </c>
    </row>
    <row r="33" spans="1:16" s="10" customFormat="1" ht="27.75" customHeight="1">
      <c r="A33" s="36" t="s">
        <v>20</v>
      </c>
      <c r="B33" s="19">
        <v>8800</v>
      </c>
      <c r="C33" s="36" t="s">
        <v>303</v>
      </c>
      <c r="D33" s="47" t="s">
        <v>68</v>
      </c>
      <c r="E33" s="78">
        <f>F33+I33</f>
        <v>816668</v>
      </c>
      <c r="F33" s="78">
        <f>250000+566668</f>
        <v>816668</v>
      </c>
      <c r="G33" s="78"/>
      <c r="H33" s="78"/>
      <c r="I33" s="78"/>
      <c r="J33" s="78">
        <f>K33+N33</f>
        <v>-150000</v>
      </c>
      <c r="K33" s="78"/>
      <c r="L33" s="78"/>
      <c r="M33" s="78"/>
      <c r="N33" s="78">
        <f>-250000+100000</f>
        <v>-150000</v>
      </c>
      <c r="O33" s="78">
        <f>-250000+100000</f>
        <v>-150000</v>
      </c>
      <c r="P33" s="78">
        <f>E33+J33</f>
        <v>666668</v>
      </c>
    </row>
    <row r="34" spans="1:16" s="61" customFormat="1" ht="32.25" customHeight="1">
      <c r="A34" s="63" t="s">
        <v>61</v>
      </c>
      <c r="B34" s="63"/>
      <c r="C34" s="63"/>
      <c r="D34" s="65" t="s">
        <v>77</v>
      </c>
      <c r="E34" s="74">
        <f>E35</f>
        <v>0</v>
      </c>
      <c r="F34" s="74">
        <f aca="true" t="shared" si="9" ref="F34:P34">F35</f>
        <v>0</v>
      </c>
      <c r="G34" s="74">
        <f t="shared" si="9"/>
        <v>0</v>
      </c>
      <c r="H34" s="74">
        <f t="shared" si="9"/>
        <v>0</v>
      </c>
      <c r="I34" s="74">
        <f t="shared" si="9"/>
        <v>0</v>
      </c>
      <c r="J34" s="74">
        <f t="shared" si="9"/>
        <v>65000</v>
      </c>
      <c r="K34" s="74">
        <f t="shared" si="9"/>
        <v>0</v>
      </c>
      <c r="L34" s="74">
        <f t="shared" si="9"/>
        <v>0</v>
      </c>
      <c r="M34" s="74">
        <f t="shared" si="9"/>
        <v>0</v>
      </c>
      <c r="N34" s="74">
        <f t="shared" si="9"/>
        <v>65000</v>
      </c>
      <c r="O34" s="74">
        <f t="shared" si="9"/>
        <v>65000</v>
      </c>
      <c r="P34" s="74">
        <f t="shared" si="9"/>
        <v>65000</v>
      </c>
    </row>
    <row r="35" spans="1:16" s="29" customFormat="1" ht="31.5">
      <c r="A35" s="66" t="s">
        <v>328</v>
      </c>
      <c r="B35" s="66"/>
      <c r="C35" s="66"/>
      <c r="D35" s="68" t="s">
        <v>77</v>
      </c>
      <c r="E35" s="75">
        <f aca="true" t="shared" si="10" ref="E35:P35">E36+E44+E48+E54</f>
        <v>0</v>
      </c>
      <c r="F35" s="75">
        <f t="shared" si="10"/>
        <v>0</v>
      </c>
      <c r="G35" s="75">
        <f t="shared" si="10"/>
        <v>0</v>
      </c>
      <c r="H35" s="75">
        <f t="shared" si="10"/>
        <v>0</v>
      </c>
      <c r="I35" s="75">
        <f t="shared" si="10"/>
        <v>0</v>
      </c>
      <c r="J35" s="75">
        <f t="shared" si="10"/>
        <v>65000</v>
      </c>
      <c r="K35" s="75">
        <f t="shared" si="10"/>
        <v>0</v>
      </c>
      <c r="L35" s="75">
        <f t="shared" si="10"/>
        <v>0</v>
      </c>
      <c r="M35" s="75">
        <f t="shared" si="10"/>
        <v>0</v>
      </c>
      <c r="N35" s="75">
        <f t="shared" si="10"/>
        <v>65000</v>
      </c>
      <c r="O35" s="75">
        <f t="shared" si="10"/>
        <v>65000</v>
      </c>
      <c r="P35" s="75">
        <f t="shared" si="10"/>
        <v>65000</v>
      </c>
    </row>
    <row r="36" spans="1:16" s="29" customFormat="1" ht="15.75">
      <c r="A36" s="33" t="s">
        <v>95</v>
      </c>
      <c r="B36" s="33" t="s">
        <v>106</v>
      </c>
      <c r="C36" s="33"/>
      <c r="D36" s="31" t="s">
        <v>39</v>
      </c>
      <c r="E36" s="76">
        <f>SUM(E37:E43)</f>
        <v>0</v>
      </c>
      <c r="F36" s="76">
        <f aca="true" t="shared" si="11" ref="F36:P36">SUM(F37:F43)</f>
        <v>0</v>
      </c>
      <c r="G36" s="76">
        <f t="shared" si="11"/>
        <v>0</v>
      </c>
      <c r="H36" s="76">
        <f t="shared" si="11"/>
        <v>0</v>
      </c>
      <c r="I36" s="76">
        <f t="shared" si="11"/>
        <v>0</v>
      </c>
      <c r="J36" s="76">
        <f t="shared" si="11"/>
        <v>0</v>
      </c>
      <c r="K36" s="76">
        <f t="shared" si="11"/>
        <v>0</v>
      </c>
      <c r="L36" s="76">
        <f t="shared" si="11"/>
        <v>0</v>
      </c>
      <c r="M36" s="76">
        <f t="shared" si="11"/>
        <v>0</v>
      </c>
      <c r="N36" s="76">
        <f t="shared" si="11"/>
        <v>0</v>
      </c>
      <c r="O36" s="76">
        <f t="shared" si="11"/>
        <v>0</v>
      </c>
      <c r="P36" s="76">
        <f t="shared" si="11"/>
        <v>0</v>
      </c>
    </row>
    <row r="37" spans="1:16" s="7" customFormat="1" ht="15" customHeight="1" hidden="1">
      <c r="A37" s="18" t="s">
        <v>96</v>
      </c>
      <c r="B37" s="18" t="s">
        <v>107</v>
      </c>
      <c r="C37" s="18" t="s">
        <v>103</v>
      </c>
      <c r="D37" s="22" t="s">
        <v>114</v>
      </c>
      <c r="E37" s="78">
        <f aca="true" t="shared" si="12" ref="E37:E43">F37+I37</f>
        <v>0</v>
      </c>
      <c r="F37" s="77"/>
      <c r="G37" s="77"/>
      <c r="H37" s="77"/>
      <c r="I37" s="77"/>
      <c r="J37" s="78">
        <f aca="true" t="shared" si="13" ref="J37:J43">K37+N37</f>
        <v>0</v>
      </c>
      <c r="K37" s="77"/>
      <c r="L37" s="77"/>
      <c r="M37" s="77"/>
      <c r="N37" s="77"/>
      <c r="O37" s="77"/>
      <c r="P37" s="78">
        <f aca="true" t="shared" si="14" ref="P37:P43">E37+J37</f>
        <v>0</v>
      </c>
    </row>
    <row r="38" spans="1:16" s="7" customFormat="1" ht="77.25" customHeight="1" hidden="1">
      <c r="A38" s="18" t="s">
        <v>97</v>
      </c>
      <c r="B38" s="18" t="s">
        <v>108</v>
      </c>
      <c r="C38" s="18" t="s">
        <v>104</v>
      </c>
      <c r="D38" s="22" t="s">
        <v>115</v>
      </c>
      <c r="E38" s="78">
        <f t="shared" si="12"/>
        <v>0</v>
      </c>
      <c r="F38" s="77"/>
      <c r="G38" s="77"/>
      <c r="H38" s="77"/>
      <c r="I38" s="77"/>
      <c r="J38" s="78">
        <f t="shared" si="13"/>
        <v>0</v>
      </c>
      <c r="K38" s="77"/>
      <c r="L38" s="77"/>
      <c r="M38" s="77"/>
      <c r="N38" s="77"/>
      <c r="O38" s="77"/>
      <c r="P38" s="78">
        <f t="shared" si="14"/>
        <v>0</v>
      </c>
    </row>
    <row r="39" spans="1:16" s="9" customFormat="1" ht="45" customHeight="1" hidden="1">
      <c r="A39" s="18" t="s">
        <v>98</v>
      </c>
      <c r="B39" s="18" t="s">
        <v>109</v>
      </c>
      <c r="C39" s="18" t="s">
        <v>105</v>
      </c>
      <c r="D39" s="22" t="s">
        <v>116</v>
      </c>
      <c r="E39" s="78">
        <f t="shared" si="12"/>
        <v>0</v>
      </c>
      <c r="F39" s="77"/>
      <c r="G39" s="77"/>
      <c r="H39" s="77"/>
      <c r="I39" s="77"/>
      <c r="J39" s="78">
        <f t="shared" si="13"/>
        <v>0</v>
      </c>
      <c r="K39" s="77"/>
      <c r="L39" s="77"/>
      <c r="M39" s="77"/>
      <c r="N39" s="77"/>
      <c r="O39" s="77"/>
      <c r="P39" s="78">
        <f t="shared" si="14"/>
        <v>0</v>
      </c>
    </row>
    <row r="40" spans="1:16" s="9" customFormat="1" ht="30" customHeight="1" hidden="1">
      <c r="A40" s="18" t="s">
        <v>99</v>
      </c>
      <c r="B40" s="18" t="s">
        <v>111</v>
      </c>
      <c r="C40" s="18" t="s">
        <v>32</v>
      </c>
      <c r="D40" s="22" t="s">
        <v>117</v>
      </c>
      <c r="E40" s="78">
        <f t="shared" si="12"/>
        <v>0</v>
      </c>
      <c r="F40" s="77"/>
      <c r="G40" s="77"/>
      <c r="H40" s="77"/>
      <c r="I40" s="77"/>
      <c r="J40" s="78">
        <f t="shared" si="13"/>
        <v>0</v>
      </c>
      <c r="K40" s="77"/>
      <c r="L40" s="77"/>
      <c r="M40" s="77"/>
      <c r="N40" s="77"/>
      <c r="O40" s="77"/>
      <c r="P40" s="78">
        <f t="shared" si="14"/>
        <v>0</v>
      </c>
    </row>
    <row r="41" spans="1:16" s="9" customFormat="1" ht="15" customHeight="1" hidden="1">
      <c r="A41" s="18" t="s">
        <v>100</v>
      </c>
      <c r="B41" s="18" t="s">
        <v>112</v>
      </c>
      <c r="C41" s="18" t="s">
        <v>110</v>
      </c>
      <c r="D41" s="22" t="s">
        <v>118</v>
      </c>
      <c r="E41" s="78">
        <f t="shared" si="12"/>
        <v>0</v>
      </c>
      <c r="F41" s="77"/>
      <c r="G41" s="77"/>
      <c r="H41" s="77"/>
      <c r="I41" s="77"/>
      <c r="J41" s="78">
        <f t="shared" si="13"/>
        <v>0</v>
      </c>
      <c r="K41" s="77"/>
      <c r="L41" s="77"/>
      <c r="M41" s="77"/>
      <c r="N41" s="77"/>
      <c r="O41" s="77"/>
      <c r="P41" s="78">
        <f t="shared" si="14"/>
        <v>0</v>
      </c>
    </row>
    <row r="42" spans="1:16" s="9" customFormat="1" ht="45" customHeight="1" hidden="1">
      <c r="A42" s="18" t="s">
        <v>101</v>
      </c>
      <c r="B42" s="18" t="s">
        <v>113</v>
      </c>
      <c r="C42" s="18" t="s">
        <v>110</v>
      </c>
      <c r="D42" s="22" t="s">
        <v>119</v>
      </c>
      <c r="E42" s="78">
        <f t="shared" si="12"/>
        <v>0</v>
      </c>
      <c r="F42" s="77"/>
      <c r="G42" s="77"/>
      <c r="H42" s="77"/>
      <c r="I42" s="77"/>
      <c r="J42" s="78">
        <f t="shared" si="13"/>
        <v>0</v>
      </c>
      <c r="K42" s="77"/>
      <c r="L42" s="77"/>
      <c r="M42" s="77"/>
      <c r="N42" s="77"/>
      <c r="O42" s="77"/>
      <c r="P42" s="78">
        <f t="shared" si="14"/>
        <v>0</v>
      </c>
    </row>
    <row r="43" spans="1:16" s="9" customFormat="1" ht="15" customHeight="1" hidden="1">
      <c r="A43" s="18" t="s">
        <v>33</v>
      </c>
      <c r="B43" s="18" t="s">
        <v>305</v>
      </c>
      <c r="C43" s="18" t="s">
        <v>303</v>
      </c>
      <c r="D43" s="22" t="s">
        <v>68</v>
      </c>
      <c r="E43" s="78">
        <f t="shared" si="12"/>
        <v>0</v>
      </c>
      <c r="F43" s="77"/>
      <c r="G43" s="77"/>
      <c r="H43" s="77"/>
      <c r="I43" s="77"/>
      <c r="J43" s="78">
        <f t="shared" si="13"/>
        <v>0</v>
      </c>
      <c r="K43" s="77"/>
      <c r="L43" s="77"/>
      <c r="M43" s="77"/>
      <c r="N43" s="77"/>
      <c r="O43" s="77"/>
      <c r="P43" s="78">
        <f t="shared" si="14"/>
        <v>0</v>
      </c>
    </row>
    <row r="44" spans="1:16" s="46" customFormat="1" ht="28.5" customHeight="1" hidden="1">
      <c r="A44" s="38" t="s">
        <v>102</v>
      </c>
      <c r="B44" s="38" t="s">
        <v>126</v>
      </c>
      <c r="C44" s="38"/>
      <c r="D44" s="45" t="s">
        <v>42</v>
      </c>
      <c r="E44" s="79">
        <f>E45+E47</f>
        <v>0</v>
      </c>
      <c r="F44" s="79">
        <f aca="true" t="shared" si="15" ref="F44:P44">F45+F47</f>
        <v>0</v>
      </c>
      <c r="G44" s="79">
        <f t="shared" si="15"/>
        <v>0</v>
      </c>
      <c r="H44" s="79">
        <f t="shared" si="15"/>
        <v>0</v>
      </c>
      <c r="I44" s="79">
        <f t="shared" si="15"/>
        <v>0</v>
      </c>
      <c r="J44" s="79">
        <f t="shared" si="15"/>
        <v>0</v>
      </c>
      <c r="K44" s="79">
        <f t="shared" si="15"/>
        <v>0</v>
      </c>
      <c r="L44" s="79">
        <f t="shared" si="15"/>
        <v>0</v>
      </c>
      <c r="M44" s="79">
        <f t="shared" si="15"/>
        <v>0</v>
      </c>
      <c r="N44" s="79">
        <f t="shared" si="15"/>
        <v>0</v>
      </c>
      <c r="O44" s="79">
        <f t="shared" si="15"/>
        <v>0</v>
      </c>
      <c r="P44" s="79">
        <f t="shared" si="15"/>
        <v>0</v>
      </c>
    </row>
    <row r="45" spans="1:16" s="46" customFormat="1" ht="30" customHeight="1" hidden="1">
      <c r="A45" s="36" t="s">
        <v>294</v>
      </c>
      <c r="B45" s="36" t="s">
        <v>129</v>
      </c>
      <c r="C45" s="38"/>
      <c r="D45" s="35" t="s">
        <v>130</v>
      </c>
      <c r="E45" s="78">
        <f>E46</f>
        <v>0</v>
      </c>
      <c r="F45" s="78">
        <f aca="true" t="shared" si="16" ref="F45:P45">F46</f>
        <v>0</v>
      </c>
      <c r="G45" s="78">
        <f t="shared" si="16"/>
        <v>0</v>
      </c>
      <c r="H45" s="78">
        <f t="shared" si="16"/>
        <v>0</v>
      </c>
      <c r="I45" s="78">
        <f t="shared" si="16"/>
        <v>0</v>
      </c>
      <c r="J45" s="78">
        <f t="shared" si="16"/>
        <v>0</v>
      </c>
      <c r="K45" s="78">
        <f t="shared" si="16"/>
        <v>0</v>
      </c>
      <c r="L45" s="78">
        <f t="shared" si="16"/>
        <v>0</v>
      </c>
      <c r="M45" s="78">
        <f t="shared" si="16"/>
        <v>0</v>
      </c>
      <c r="N45" s="78">
        <f t="shared" si="16"/>
        <v>0</v>
      </c>
      <c r="O45" s="78">
        <f t="shared" si="16"/>
        <v>0</v>
      </c>
      <c r="P45" s="78">
        <f t="shared" si="16"/>
        <v>0</v>
      </c>
    </row>
    <row r="46" spans="1:16" s="41" customFormat="1" ht="15" customHeight="1" hidden="1">
      <c r="A46" s="39" t="s">
        <v>295</v>
      </c>
      <c r="B46" s="39" t="s">
        <v>296</v>
      </c>
      <c r="C46" s="39" t="s">
        <v>133</v>
      </c>
      <c r="D46" s="40" t="s">
        <v>297</v>
      </c>
      <c r="E46" s="78">
        <f>F46+I46</f>
        <v>0</v>
      </c>
      <c r="F46" s="80"/>
      <c r="G46" s="80"/>
      <c r="H46" s="80"/>
      <c r="I46" s="80"/>
      <c r="J46" s="78">
        <f>K46+N46</f>
        <v>0</v>
      </c>
      <c r="K46" s="80"/>
      <c r="L46" s="80"/>
      <c r="M46" s="80"/>
      <c r="N46" s="80"/>
      <c r="O46" s="80"/>
      <c r="P46" s="78">
        <f>E46+J46</f>
        <v>0</v>
      </c>
    </row>
    <row r="47" spans="1:16" s="42" customFormat="1" ht="75" customHeight="1" hidden="1">
      <c r="A47" s="36" t="s">
        <v>298</v>
      </c>
      <c r="B47" s="36" t="s">
        <v>299</v>
      </c>
      <c r="C47" s="36" t="s">
        <v>133</v>
      </c>
      <c r="D47" s="35" t="s">
        <v>300</v>
      </c>
      <c r="E47" s="78">
        <f>F47+I47</f>
        <v>0</v>
      </c>
      <c r="F47" s="78"/>
      <c r="G47" s="78"/>
      <c r="H47" s="78"/>
      <c r="I47" s="78"/>
      <c r="J47" s="78">
        <f>K47+N47</f>
        <v>0</v>
      </c>
      <c r="K47" s="78"/>
      <c r="L47" s="78"/>
      <c r="M47" s="78"/>
      <c r="N47" s="78"/>
      <c r="O47" s="78"/>
      <c r="P47" s="78">
        <f>E47+J47</f>
        <v>0</v>
      </c>
    </row>
    <row r="48" spans="1:16" s="29" customFormat="1" ht="15.75" customHeight="1" hidden="1">
      <c r="A48" s="16" t="s">
        <v>147</v>
      </c>
      <c r="B48" s="30">
        <v>5000</v>
      </c>
      <c r="C48" s="30"/>
      <c r="D48" s="31" t="s">
        <v>41</v>
      </c>
      <c r="E48" s="76">
        <f>E49+E51</f>
        <v>0</v>
      </c>
      <c r="F48" s="76">
        <f aca="true" t="shared" si="17" ref="F48:P48">F49+F51</f>
        <v>0</v>
      </c>
      <c r="G48" s="76">
        <f t="shared" si="17"/>
        <v>0</v>
      </c>
      <c r="H48" s="76">
        <f t="shared" si="17"/>
        <v>0</v>
      </c>
      <c r="I48" s="76">
        <f t="shared" si="17"/>
        <v>0</v>
      </c>
      <c r="J48" s="76">
        <f t="shared" si="17"/>
        <v>0</v>
      </c>
      <c r="K48" s="76">
        <f t="shared" si="17"/>
        <v>0</v>
      </c>
      <c r="L48" s="76">
        <f t="shared" si="17"/>
        <v>0</v>
      </c>
      <c r="M48" s="76">
        <f t="shared" si="17"/>
        <v>0</v>
      </c>
      <c r="N48" s="76">
        <f t="shared" si="17"/>
        <v>0</v>
      </c>
      <c r="O48" s="76">
        <f t="shared" si="17"/>
        <v>0</v>
      </c>
      <c r="P48" s="76">
        <f t="shared" si="17"/>
        <v>0</v>
      </c>
    </row>
    <row r="49" spans="1:16" s="10" customFormat="1" ht="15" customHeight="1" hidden="1">
      <c r="A49" s="36" t="s">
        <v>150</v>
      </c>
      <c r="B49" s="19">
        <v>5030</v>
      </c>
      <c r="C49" s="19"/>
      <c r="D49" s="35" t="s">
        <v>0</v>
      </c>
      <c r="E49" s="78">
        <f>E50</f>
        <v>0</v>
      </c>
      <c r="F49" s="78">
        <f aca="true" t="shared" si="18" ref="F49:P49">F50</f>
        <v>0</v>
      </c>
      <c r="G49" s="78">
        <f t="shared" si="18"/>
        <v>0</v>
      </c>
      <c r="H49" s="78">
        <f t="shared" si="18"/>
        <v>0</v>
      </c>
      <c r="I49" s="78">
        <f t="shared" si="18"/>
        <v>0</v>
      </c>
      <c r="J49" s="78">
        <f t="shared" si="18"/>
        <v>0</v>
      </c>
      <c r="K49" s="78">
        <f t="shared" si="18"/>
        <v>0</v>
      </c>
      <c r="L49" s="78">
        <f t="shared" si="18"/>
        <v>0</v>
      </c>
      <c r="M49" s="78">
        <f t="shared" si="18"/>
        <v>0</v>
      </c>
      <c r="N49" s="78">
        <f t="shared" si="18"/>
        <v>0</v>
      </c>
      <c r="O49" s="78">
        <f t="shared" si="18"/>
        <v>0</v>
      </c>
      <c r="P49" s="78">
        <f t="shared" si="18"/>
        <v>0</v>
      </c>
    </row>
    <row r="50" spans="1:16" s="49" customFormat="1" ht="45" customHeight="1" hidden="1">
      <c r="A50" s="39" t="s">
        <v>7</v>
      </c>
      <c r="B50" s="48">
        <v>5032</v>
      </c>
      <c r="C50" s="39" t="s">
        <v>149</v>
      </c>
      <c r="D50" s="40" t="s">
        <v>148</v>
      </c>
      <c r="E50" s="80">
        <f>F50+I50</f>
        <v>0</v>
      </c>
      <c r="F50" s="81"/>
      <c r="G50" s="81"/>
      <c r="H50" s="81"/>
      <c r="I50" s="81"/>
      <c r="J50" s="80">
        <f>K50+N50</f>
        <v>0</v>
      </c>
      <c r="K50" s="80"/>
      <c r="L50" s="80"/>
      <c r="M50" s="80"/>
      <c r="N50" s="80"/>
      <c r="O50" s="80"/>
      <c r="P50" s="80">
        <f>E50+J50</f>
        <v>0</v>
      </c>
    </row>
    <row r="51" spans="1:16" s="10" customFormat="1" ht="15" customHeight="1" hidden="1">
      <c r="A51" s="36" t="s">
        <v>1</v>
      </c>
      <c r="B51" s="19">
        <v>5050</v>
      </c>
      <c r="C51" s="19"/>
      <c r="D51" s="35" t="s">
        <v>2</v>
      </c>
      <c r="E51" s="78">
        <f>SUM(E52:E53)</f>
        <v>0</v>
      </c>
      <c r="F51" s="78">
        <f aca="true" t="shared" si="19" ref="F51:P51">SUM(F52:F53)</f>
        <v>0</v>
      </c>
      <c r="G51" s="78">
        <f t="shared" si="19"/>
        <v>0</v>
      </c>
      <c r="H51" s="78">
        <f t="shared" si="19"/>
        <v>0</v>
      </c>
      <c r="I51" s="78">
        <f t="shared" si="19"/>
        <v>0</v>
      </c>
      <c r="J51" s="78">
        <f t="shared" si="19"/>
        <v>0</v>
      </c>
      <c r="K51" s="78">
        <f t="shared" si="19"/>
        <v>0</v>
      </c>
      <c r="L51" s="78">
        <f t="shared" si="19"/>
        <v>0</v>
      </c>
      <c r="M51" s="78">
        <f t="shared" si="19"/>
        <v>0</v>
      </c>
      <c r="N51" s="78">
        <f t="shared" si="19"/>
        <v>0</v>
      </c>
      <c r="O51" s="78">
        <f t="shared" si="19"/>
        <v>0</v>
      </c>
      <c r="P51" s="78">
        <f t="shared" si="19"/>
        <v>0</v>
      </c>
    </row>
    <row r="52" spans="1:16" s="41" customFormat="1" ht="75" customHeight="1" hidden="1">
      <c r="A52" s="39" t="s">
        <v>4</v>
      </c>
      <c r="B52" s="48">
        <v>5051</v>
      </c>
      <c r="C52" s="39" t="s">
        <v>149</v>
      </c>
      <c r="D52" s="40" t="s">
        <v>3</v>
      </c>
      <c r="E52" s="80">
        <f>F52+I52</f>
        <v>0</v>
      </c>
      <c r="F52" s="81"/>
      <c r="G52" s="80"/>
      <c r="H52" s="80"/>
      <c r="I52" s="80"/>
      <c r="J52" s="80">
        <f>K52+N52</f>
        <v>0</v>
      </c>
      <c r="K52" s="80"/>
      <c r="L52" s="80"/>
      <c r="M52" s="80"/>
      <c r="N52" s="80"/>
      <c r="O52" s="80"/>
      <c r="P52" s="80">
        <f>E52+J52</f>
        <v>0</v>
      </c>
    </row>
    <row r="53" spans="1:16" s="41" customFormat="1" ht="45" customHeight="1" hidden="1">
      <c r="A53" s="39" t="s">
        <v>6</v>
      </c>
      <c r="B53" s="48">
        <v>5053</v>
      </c>
      <c r="C53" s="39" t="s">
        <v>149</v>
      </c>
      <c r="D53" s="40" t="s">
        <v>5</v>
      </c>
      <c r="E53" s="80">
        <f>F53+I53</f>
        <v>0</v>
      </c>
      <c r="F53" s="80"/>
      <c r="G53" s="80"/>
      <c r="H53" s="80"/>
      <c r="I53" s="80"/>
      <c r="J53" s="80">
        <f>K53+N53</f>
        <v>0</v>
      </c>
      <c r="K53" s="80"/>
      <c r="L53" s="80"/>
      <c r="M53" s="80"/>
      <c r="N53" s="80"/>
      <c r="O53" s="80"/>
      <c r="P53" s="80">
        <f>E53+J53</f>
        <v>0</v>
      </c>
    </row>
    <row r="54" spans="1:16" s="7" customFormat="1" ht="15" customHeight="1">
      <c r="A54" s="25" t="s">
        <v>263</v>
      </c>
      <c r="B54" s="56">
        <v>6300</v>
      </c>
      <c r="C54" s="58"/>
      <c r="D54" s="23" t="s">
        <v>57</v>
      </c>
      <c r="E54" s="82">
        <f>SUM(E55:E57)</f>
        <v>0</v>
      </c>
      <c r="F54" s="82">
        <f aca="true" t="shared" si="20" ref="F54:P54">SUM(F55:F57)</f>
        <v>0</v>
      </c>
      <c r="G54" s="82">
        <f t="shared" si="20"/>
        <v>0</v>
      </c>
      <c r="H54" s="82">
        <f t="shared" si="20"/>
        <v>0</v>
      </c>
      <c r="I54" s="82">
        <f t="shared" si="20"/>
        <v>0</v>
      </c>
      <c r="J54" s="82">
        <f t="shared" si="20"/>
        <v>65000</v>
      </c>
      <c r="K54" s="82">
        <f t="shared" si="20"/>
        <v>0</v>
      </c>
      <c r="L54" s="82">
        <f t="shared" si="20"/>
        <v>0</v>
      </c>
      <c r="M54" s="82">
        <f t="shared" si="20"/>
        <v>0</v>
      </c>
      <c r="N54" s="82">
        <f t="shared" si="20"/>
        <v>65000</v>
      </c>
      <c r="O54" s="82">
        <f t="shared" si="20"/>
        <v>65000</v>
      </c>
      <c r="P54" s="82">
        <f t="shared" si="20"/>
        <v>65000</v>
      </c>
    </row>
    <row r="55" spans="1:16" s="7" customFormat="1" ht="30" customHeight="1">
      <c r="A55" s="36" t="s">
        <v>264</v>
      </c>
      <c r="B55" s="19">
        <v>6310</v>
      </c>
      <c r="C55" s="36" t="s">
        <v>266</v>
      </c>
      <c r="D55" s="22" t="s">
        <v>265</v>
      </c>
      <c r="E55" s="78">
        <f>F55+I55</f>
        <v>0</v>
      </c>
      <c r="F55" s="78"/>
      <c r="G55" s="78"/>
      <c r="H55" s="78"/>
      <c r="I55" s="78"/>
      <c r="J55" s="78">
        <f>K55+N55</f>
        <v>65000</v>
      </c>
      <c r="K55" s="78"/>
      <c r="L55" s="94"/>
      <c r="M55" s="78"/>
      <c r="N55" s="78">
        <v>65000</v>
      </c>
      <c r="O55" s="78">
        <v>65000</v>
      </c>
      <c r="P55" s="78">
        <f>E55+J55</f>
        <v>65000</v>
      </c>
    </row>
    <row r="56" spans="1:16" s="7" customFormat="1" ht="45" customHeight="1" hidden="1">
      <c r="A56" s="36" t="s">
        <v>267</v>
      </c>
      <c r="B56" s="19">
        <v>6330</v>
      </c>
      <c r="C56" s="36" t="s">
        <v>104</v>
      </c>
      <c r="D56" s="22" t="s">
        <v>268</v>
      </c>
      <c r="E56" s="78">
        <f>F56+I56</f>
        <v>0</v>
      </c>
      <c r="F56" s="78"/>
      <c r="G56" s="78"/>
      <c r="H56" s="78"/>
      <c r="I56" s="78"/>
      <c r="J56" s="78">
        <f>K56+N56</f>
        <v>0</v>
      </c>
      <c r="K56" s="78"/>
      <c r="L56" s="78"/>
      <c r="M56" s="78"/>
      <c r="N56" s="78"/>
      <c r="O56" s="78"/>
      <c r="P56" s="78">
        <f>E56+J56</f>
        <v>0</v>
      </c>
    </row>
    <row r="57" spans="1:16" s="7" customFormat="1" ht="15" customHeight="1" hidden="1">
      <c r="A57" s="36" t="s">
        <v>269</v>
      </c>
      <c r="B57" s="19">
        <v>6410</v>
      </c>
      <c r="C57" s="36" t="s">
        <v>270</v>
      </c>
      <c r="D57" s="22" t="s">
        <v>271</v>
      </c>
      <c r="E57" s="78">
        <f>F57+I57</f>
        <v>0</v>
      </c>
      <c r="F57" s="78"/>
      <c r="G57" s="78"/>
      <c r="H57" s="78"/>
      <c r="I57" s="78"/>
      <c r="J57" s="78">
        <f>K57+N57</f>
        <v>0</v>
      </c>
      <c r="K57" s="78"/>
      <c r="L57" s="78"/>
      <c r="M57" s="78"/>
      <c r="N57" s="78"/>
      <c r="O57" s="78"/>
      <c r="P57" s="78">
        <f>E57+J57</f>
        <v>0</v>
      </c>
    </row>
    <row r="58" spans="1:16" s="61" customFormat="1" ht="49.5" customHeight="1" hidden="1">
      <c r="A58" s="63" t="s">
        <v>62</v>
      </c>
      <c r="B58" s="63"/>
      <c r="C58" s="63"/>
      <c r="D58" s="65" t="s">
        <v>78</v>
      </c>
      <c r="E58" s="74">
        <f>E59</f>
        <v>0</v>
      </c>
      <c r="F58" s="74">
        <f aca="true" t="shared" si="21" ref="F58:P58">F59</f>
        <v>0</v>
      </c>
      <c r="G58" s="74">
        <f t="shared" si="21"/>
        <v>0</v>
      </c>
      <c r="H58" s="74">
        <f t="shared" si="21"/>
        <v>0</v>
      </c>
      <c r="I58" s="74">
        <f t="shared" si="21"/>
        <v>0</v>
      </c>
      <c r="J58" s="74">
        <f t="shared" si="21"/>
        <v>0</v>
      </c>
      <c r="K58" s="74">
        <f t="shared" si="21"/>
        <v>0</v>
      </c>
      <c r="L58" s="74">
        <f t="shared" si="21"/>
        <v>0</v>
      </c>
      <c r="M58" s="74">
        <f t="shared" si="21"/>
        <v>0</v>
      </c>
      <c r="N58" s="74">
        <f t="shared" si="21"/>
        <v>0</v>
      </c>
      <c r="O58" s="74">
        <f t="shared" si="21"/>
        <v>0</v>
      </c>
      <c r="P58" s="74">
        <f t="shared" si="21"/>
        <v>0</v>
      </c>
    </row>
    <row r="59" spans="1:16" s="8" customFormat="1" ht="31.5" customHeight="1" hidden="1">
      <c r="A59" s="69" t="s">
        <v>329</v>
      </c>
      <c r="B59" s="69"/>
      <c r="C59" s="69"/>
      <c r="D59" s="70" t="s">
        <v>78</v>
      </c>
      <c r="E59" s="83">
        <f>E60+E62+E101</f>
        <v>0</v>
      </c>
      <c r="F59" s="83">
        <f aca="true" t="shared" si="22" ref="F59:P59">F60+F62+F101</f>
        <v>0</v>
      </c>
      <c r="G59" s="83">
        <f t="shared" si="22"/>
        <v>0</v>
      </c>
      <c r="H59" s="83">
        <f t="shared" si="22"/>
        <v>0</v>
      </c>
      <c r="I59" s="83">
        <f t="shared" si="22"/>
        <v>0</v>
      </c>
      <c r="J59" s="83">
        <f t="shared" si="22"/>
        <v>0</v>
      </c>
      <c r="K59" s="83">
        <f t="shared" si="22"/>
        <v>0</v>
      </c>
      <c r="L59" s="83">
        <f t="shared" si="22"/>
        <v>0</v>
      </c>
      <c r="M59" s="83">
        <f t="shared" si="22"/>
        <v>0</v>
      </c>
      <c r="N59" s="83">
        <f t="shared" si="22"/>
        <v>0</v>
      </c>
      <c r="O59" s="83">
        <f t="shared" si="22"/>
        <v>0</v>
      </c>
      <c r="P59" s="83">
        <f t="shared" si="22"/>
        <v>0</v>
      </c>
    </row>
    <row r="60" spans="1:16" s="29" customFormat="1" ht="15.75" hidden="1">
      <c r="A60" s="33" t="s">
        <v>152</v>
      </c>
      <c r="B60" s="33" t="s">
        <v>106</v>
      </c>
      <c r="C60" s="33"/>
      <c r="D60" s="31" t="s">
        <v>39</v>
      </c>
      <c r="E60" s="76">
        <f>E61</f>
        <v>0</v>
      </c>
      <c r="F60" s="76">
        <f aca="true" t="shared" si="23" ref="F60:P60">F61</f>
        <v>0</v>
      </c>
      <c r="G60" s="76">
        <f t="shared" si="23"/>
        <v>0</v>
      </c>
      <c r="H60" s="76">
        <f t="shared" si="23"/>
        <v>0</v>
      </c>
      <c r="I60" s="76">
        <f t="shared" si="23"/>
        <v>0</v>
      </c>
      <c r="J60" s="76">
        <f t="shared" si="23"/>
        <v>0</v>
      </c>
      <c r="K60" s="76">
        <f t="shared" si="23"/>
        <v>0</v>
      </c>
      <c r="L60" s="76">
        <f t="shared" si="23"/>
        <v>0</v>
      </c>
      <c r="M60" s="76">
        <f t="shared" si="23"/>
        <v>0</v>
      </c>
      <c r="N60" s="76">
        <f t="shared" si="23"/>
        <v>0</v>
      </c>
      <c r="O60" s="76">
        <f t="shared" si="23"/>
        <v>0</v>
      </c>
      <c r="P60" s="76">
        <f t="shared" si="23"/>
        <v>0</v>
      </c>
    </row>
    <row r="61" spans="1:16" s="10" customFormat="1" ht="60" customHeight="1" hidden="1">
      <c r="A61" s="36" t="s">
        <v>153</v>
      </c>
      <c r="B61" s="36" t="s">
        <v>151</v>
      </c>
      <c r="C61" s="36" t="s">
        <v>103</v>
      </c>
      <c r="D61" s="35" t="s">
        <v>154</v>
      </c>
      <c r="E61" s="78">
        <f>F61+I61</f>
        <v>0</v>
      </c>
      <c r="F61" s="78"/>
      <c r="G61" s="78"/>
      <c r="H61" s="78"/>
      <c r="I61" s="78"/>
      <c r="J61" s="78">
        <f>K61+N61</f>
        <v>0</v>
      </c>
      <c r="K61" s="78"/>
      <c r="L61" s="78"/>
      <c r="M61" s="78"/>
      <c r="N61" s="78"/>
      <c r="O61" s="78"/>
      <c r="P61" s="78">
        <f>E61+J61</f>
        <v>0</v>
      </c>
    </row>
    <row r="62" spans="1:16" s="29" customFormat="1" ht="31.5" customHeight="1" hidden="1">
      <c r="A62" s="33" t="s">
        <v>155</v>
      </c>
      <c r="B62" s="33" t="s">
        <v>126</v>
      </c>
      <c r="C62" s="33"/>
      <c r="D62" s="32" t="s">
        <v>42</v>
      </c>
      <c r="E62" s="76">
        <f>E63+E71+E77+E81+E91+E92+E93+E94+E97+E99+E100</f>
        <v>0</v>
      </c>
      <c r="F62" s="76">
        <f aca="true" t="shared" si="24" ref="F62:P62">F63+F71+F77+F81+F91+F92+F93+F94+F97+F99+F100</f>
        <v>0</v>
      </c>
      <c r="G62" s="76">
        <f t="shared" si="24"/>
        <v>0</v>
      </c>
      <c r="H62" s="76">
        <f t="shared" si="24"/>
        <v>0</v>
      </c>
      <c r="I62" s="76">
        <f t="shared" si="24"/>
        <v>0</v>
      </c>
      <c r="J62" s="76">
        <f t="shared" si="24"/>
        <v>0</v>
      </c>
      <c r="K62" s="76">
        <f t="shared" si="24"/>
        <v>0</v>
      </c>
      <c r="L62" s="76">
        <f t="shared" si="24"/>
        <v>0</v>
      </c>
      <c r="M62" s="76">
        <f t="shared" si="24"/>
        <v>0</v>
      </c>
      <c r="N62" s="76">
        <f t="shared" si="24"/>
        <v>0</v>
      </c>
      <c r="O62" s="76">
        <f t="shared" si="24"/>
        <v>0</v>
      </c>
      <c r="P62" s="76">
        <f t="shared" si="24"/>
        <v>0</v>
      </c>
    </row>
    <row r="63" spans="1:16" s="10" customFormat="1" ht="75" customHeight="1" hidden="1">
      <c r="A63" s="36" t="s">
        <v>156</v>
      </c>
      <c r="B63" s="36" t="s">
        <v>157</v>
      </c>
      <c r="C63" s="36"/>
      <c r="D63" s="35" t="s">
        <v>158</v>
      </c>
      <c r="E63" s="78">
        <f>SUM(E64:E70)</f>
        <v>0</v>
      </c>
      <c r="F63" s="78">
        <f aca="true" t="shared" si="25" ref="F63:P63">SUM(F64:F70)</f>
        <v>0</v>
      </c>
      <c r="G63" s="78">
        <f t="shared" si="25"/>
        <v>0</v>
      </c>
      <c r="H63" s="78">
        <f t="shared" si="25"/>
        <v>0</v>
      </c>
      <c r="I63" s="78">
        <f t="shared" si="25"/>
        <v>0</v>
      </c>
      <c r="J63" s="78">
        <f t="shared" si="25"/>
        <v>0</v>
      </c>
      <c r="K63" s="78">
        <f t="shared" si="25"/>
        <v>0</v>
      </c>
      <c r="L63" s="78">
        <f t="shared" si="25"/>
        <v>0</v>
      </c>
      <c r="M63" s="78">
        <f t="shared" si="25"/>
        <v>0</v>
      </c>
      <c r="N63" s="78">
        <f t="shared" si="25"/>
        <v>0</v>
      </c>
      <c r="O63" s="78">
        <f t="shared" si="25"/>
        <v>0</v>
      </c>
      <c r="P63" s="78">
        <f t="shared" si="25"/>
        <v>0</v>
      </c>
    </row>
    <row r="64" spans="1:16" s="43" customFormat="1" ht="178.5" customHeight="1" hidden="1">
      <c r="A64" s="39" t="s">
        <v>163</v>
      </c>
      <c r="B64" s="39" t="s">
        <v>159</v>
      </c>
      <c r="C64" s="39" t="s">
        <v>160</v>
      </c>
      <c r="D64" s="52" t="s">
        <v>161</v>
      </c>
      <c r="E64" s="80">
        <f aca="true" t="shared" si="26" ref="E64:E70">F64+I64</f>
        <v>0</v>
      </c>
      <c r="F64" s="80"/>
      <c r="G64" s="80"/>
      <c r="H64" s="80"/>
      <c r="I64" s="80"/>
      <c r="J64" s="80">
        <f aca="true" t="shared" si="27" ref="J64:J70">K64+N64</f>
        <v>0</v>
      </c>
      <c r="K64" s="80"/>
      <c r="L64" s="80"/>
      <c r="M64" s="80"/>
      <c r="N64" s="80"/>
      <c r="O64" s="80"/>
      <c r="P64" s="80">
        <f aca="true" t="shared" si="28" ref="P64:P70">E64+J64</f>
        <v>0</v>
      </c>
    </row>
    <row r="65" spans="1:16" s="43" customFormat="1" ht="225" customHeight="1" hidden="1">
      <c r="A65" s="39" t="s">
        <v>164</v>
      </c>
      <c r="B65" s="39" t="s">
        <v>162</v>
      </c>
      <c r="C65" s="39" t="s">
        <v>160</v>
      </c>
      <c r="D65" s="53" t="s">
        <v>37</v>
      </c>
      <c r="E65" s="80">
        <f t="shared" si="26"/>
        <v>0</v>
      </c>
      <c r="F65" s="80"/>
      <c r="G65" s="80"/>
      <c r="H65" s="80"/>
      <c r="I65" s="80"/>
      <c r="J65" s="80">
        <f t="shared" si="27"/>
        <v>0</v>
      </c>
      <c r="K65" s="80"/>
      <c r="L65" s="80"/>
      <c r="M65" s="80"/>
      <c r="N65" s="80"/>
      <c r="O65" s="80"/>
      <c r="P65" s="80">
        <f t="shared" si="28"/>
        <v>0</v>
      </c>
    </row>
    <row r="66" spans="1:16" s="43" customFormat="1" ht="76.5" customHeight="1" hidden="1">
      <c r="A66" s="39" t="s">
        <v>165</v>
      </c>
      <c r="B66" s="39" t="s">
        <v>166</v>
      </c>
      <c r="C66" s="39" t="s">
        <v>167</v>
      </c>
      <c r="D66" s="52" t="s">
        <v>168</v>
      </c>
      <c r="E66" s="80">
        <f t="shared" si="26"/>
        <v>0</v>
      </c>
      <c r="F66" s="80"/>
      <c r="G66" s="80"/>
      <c r="H66" s="80"/>
      <c r="I66" s="80"/>
      <c r="J66" s="80">
        <f t="shared" si="27"/>
        <v>0</v>
      </c>
      <c r="K66" s="80"/>
      <c r="L66" s="80"/>
      <c r="M66" s="80"/>
      <c r="N66" s="80"/>
      <c r="O66" s="80"/>
      <c r="P66" s="80">
        <f t="shared" si="28"/>
        <v>0</v>
      </c>
    </row>
    <row r="67" spans="1:16" s="43" customFormat="1" ht="140.25" customHeight="1" hidden="1">
      <c r="A67" s="39" t="s">
        <v>169</v>
      </c>
      <c r="B67" s="39" t="s">
        <v>170</v>
      </c>
      <c r="C67" s="39" t="s">
        <v>167</v>
      </c>
      <c r="D67" s="52" t="s">
        <v>171</v>
      </c>
      <c r="E67" s="80">
        <f t="shared" si="26"/>
        <v>0</v>
      </c>
      <c r="F67" s="80"/>
      <c r="G67" s="80"/>
      <c r="H67" s="80"/>
      <c r="I67" s="80"/>
      <c r="J67" s="80">
        <f t="shared" si="27"/>
        <v>0</v>
      </c>
      <c r="K67" s="80"/>
      <c r="L67" s="80"/>
      <c r="M67" s="80"/>
      <c r="N67" s="80"/>
      <c r="O67" s="80"/>
      <c r="P67" s="80">
        <f t="shared" si="28"/>
        <v>0</v>
      </c>
    </row>
    <row r="68" spans="1:16" s="54" customFormat="1" ht="25.5" customHeight="1" hidden="1">
      <c r="A68" s="39" t="s">
        <v>172</v>
      </c>
      <c r="B68" s="39" t="s">
        <v>173</v>
      </c>
      <c r="C68" s="39" t="s">
        <v>167</v>
      </c>
      <c r="D68" s="52" t="s">
        <v>174</v>
      </c>
      <c r="E68" s="80">
        <f t="shared" si="26"/>
        <v>0</v>
      </c>
      <c r="F68" s="84"/>
      <c r="G68" s="84"/>
      <c r="H68" s="84"/>
      <c r="I68" s="84"/>
      <c r="J68" s="80">
        <f t="shared" si="27"/>
        <v>0</v>
      </c>
      <c r="K68" s="84"/>
      <c r="L68" s="84"/>
      <c r="M68" s="84"/>
      <c r="N68" s="84"/>
      <c r="O68" s="84"/>
      <c r="P68" s="80">
        <f t="shared" si="28"/>
        <v>0</v>
      </c>
    </row>
    <row r="69" spans="1:16" s="54" customFormat="1" ht="25.5" customHeight="1" hidden="1">
      <c r="A69" s="39" t="s">
        <v>175</v>
      </c>
      <c r="B69" s="39" t="s">
        <v>176</v>
      </c>
      <c r="C69" s="39" t="s">
        <v>151</v>
      </c>
      <c r="D69" s="52" t="s">
        <v>177</v>
      </c>
      <c r="E69" s="80">
        <f t="shared" si="26"/>
        <v>0</v>
      </c>
      <c r="F69" s="84"/>
      <c r="G69" s="84"/>
      <c r="H69" s="84"/>
      <c r="I69" s="84"/>
      <c r="J69" s="80">
        <f t="shared" si="27"/>
        <v>0</v>
      </c>
      <c r="K69" s="84"/>
      <c r="L69" s="84"/>
      <c r="M69" s="84"/>
      <c r="N69" s="84"/>
      <c r="O69" s="84"/>
      <c r="P69" s="80">
        <f t="shared" si="28"/>
        <v>0</v>
      </c>
    </row>
    <row r="70" spans="1:16" s="54" customFormat="1" ht="38.25" customHeight="1" hidden="1">
      <c r="A70" s="39" t="s">
        <v>178</v>
      </c>
      <c r="B70" s="39" t="s">
        <v>179</v>
      </c>
      <c r="C70" s="39" t="s">
        <v>151</v>
      </c>
      <c r="D70" s="52" t="s">
        <v>75</v>
      </c>
      <c r="E70" s="78">
        <f t="shared" si="26"/>
        <v>0</v>
      </c>
      <c r="F70" s="84"/>
      <c r="G70" s="84"/>
      <c r="H70" s="84"/>
      <c r="I70" s="84"/>
      <c r="J70" s="78">
        <f t="shared" si="27"/>
        <v>0</v>
      </c>
      <c r="K70" s="84"/>
      <c r="L70" s="84"/>
      <c r="M70" s="84"/>
      <c r="N70" s="84"/>
      <c r="O70" s="84"/>
      <c r="P70" s="78">
        <f t="shared" si="28"/>
        <v>0</v>
      </c>
    </row>
    <row r="71" spans="1:16" s="10" customFormat="1" ht="45" hidden="1">
      <c r="A71" s="36" t="s">
        <v>180</v>
      </c>
      <c r="B71" s="36" t="s">
        <v>181</v>
      </c>
      <c r="C71" s="36"/>
      <c r="D71" s="35" t="s">
        <v>182</v>
      </c>
      <c r="E71" s="78">
        <f>SUM(E72:E76)</f>
        <v>0</v>
      </c>
      <c r="F71" s="78">
        <f aca="true" t="shared" si="29" ref="F71:P71">SUM(F72:F76)</f>
        <v>0</v>
      </c>
      <c r="G71" s="78">
        <f t="shared" si="29"/>
        <v>0</v>
      </c>
      <c r="H71" s="78">
        <f t="shared" si="29"/>
        <v>0</v>
      </c>
      <c r="I71" s="78">
        <f t="shared" si="29"/>
        <v>0</v>
      </c>
      <c r="J71" s="78">
        <f t="shared" si="29"/>
        <v>0</v>
      </c>
      <c r="K71" s="78">
        <f t="shared" si="29"/>
        <v>0</v>
      </c>
      <c r="L71" s="78">
        <f t="shared" si="29"/>
        <v>0</v>
      </c>
      <c r="M71" s="78">
        <f t="shared" si="29"/>
        <v>0</v>
      </c>
      <c r="N71" s="78">
        <f t="shared" si="29"/>
        <v>0</v>
      </c>
      <c r="O71" s="78">
        <f t="shared" si="29"/>
        <v>0</v>
      </c>
      <c r="P71" s="78">
        <f t="shared" si="29"/>
        <v>0</v>
      </c>
    </row>
    <row r="72" spans="1:16" s="43" customFormat="1" ht="153" customHeight="1" hidden="1">
      <c r="A72" s="39" t="s">
        <v>183</v>
      </c>
      <c r="B72" s="39" t="s">
        <v>184</v>
      </c>
      <c r="C72" s="39" t="s">
        <v>160</v>
      </c>
      <c r="D72" s="52" t="s">
        <v>185</v>
      </c>
      <c r="E72" s="80">
        <f>F72+I72</f>
        <v>0</v>
      </c>
      <c r="F72" s="80"/>
      <c r="G72" s="80"/>
      <c r="H72" s="80"/>
      <c r="I72" s="80"/>
      <c r="J72" s="80">
        <f>K72+N72</f>
        <v>0</v>
      </c>
      <c r="K72" s="80"/>
      <c r="L72" s="80"/>
      <c r="M72" s="80"/>
      <c r="N72" s="80"/>
      <c r="O72" s="80"/>
      <c r="P72" s="80">
        <f>E72+J72</f>
        <v>0</v>
      </c>
    </row>
    <row r="73" spans="1:16" s="43" customFormat="1" ht="76.5" customHeight="1" hidden="1">
      <c r="A73" s="39" t="s">
        <v>186</v>
      </c>
      <c r="B73" s="39" t="s">
        <v>187</v>
      </c>
      <c r="C73" s="39" t="s">
        <v>167</v>
      </c>
      <c r="D73" s="52" t="s">
        <v>188</v>
      </c>
      <c r="E73" s="80">
        <f>F73+I73</f>
        <v>0</v>
      </c>
      <c r="F73" s="80"/>
      <c r="G73" s="80"/>
      <c r="H73" s="80"/>
      <c r="I73" s="80"/>
      <c r="J73" s="80">
        <f>K73+N73</f>
        <v>0</v>
      </c>
      <c r="K73" s="80"/>
      <c r="L73" s="80"/>
      <c r="M73" s="80"/>
      <c r="N73" s="80"/>
      <c r="O73" s="80"/>
      <c r="P73" s="80">
        <f>E73+J73</f>
        <v>0</v>
      </c>
    </row>
    <row r="74" spans="1:16" s="43" customFormat="1" ht="140.25" customHeight="1" hidden="1">
      <c r="A74" s="39" t="s">
        <v>189</v>
      </c>
      <c r="B74" s="39" t="s">
        <v>190</v>
      </c>
      <c r="C74" s="39" t="s">
        <v>167</v>
      </c>
      <c r="D74" s="52" t="s">
        <v>191</v>
      </c>
      <c r="E74" s="80">
        <f>F74+I74</f>
        <v>0</v>
      </c>
      <c r="F74" s="80"/>
      <c r="G74" s="80"/>
      <c r="H74" s="80"/>
      <c r="I74" s="80"/>
      <c r="J74" s="80">
        <f>K74+N74</f>
        <v>0</v>
      </c>
      <c r="K74" s="80"/>
      <c r="L74" s="80"/>
      <c r="M74" s="80"/>
      <c r="N74" s="80"/>
      <c r="O74" s="80"/>
      <c r="P74" s="80">
        <f>E74+J74</f>
        <v>0</v>
      </c>
    </row>
    <row r="75" spans="1:16" s="43" customFormat="1" ht="25.5" customHeight="1" hidden="1">
      <c r="A75" s="39" t="s">
        <v>192</v>
      </c>
      <c r="B75" s="39" t="s">
        <v>193</v>
      </c>
      <c r="C75" s="39" t="s">
        <v>167</v>
      </c>
      <c r="D75" s="52" t="s">
        <v>194</v>
      </c>
      <c r="E75" s="80">
        <f>F75+I75</f>
        <v>0</v>
      </c>
      <c r="F75" s="80"/>
      <c r="G75" s="80"/>
      <c r="H75" s="80"/>
      <c r="I75" s="80"/>
      <c r="J75" s="80">
        <f>K75+N75</f>
        <v>0</v>
      </c>
      <c r="K75" s="80"/>
      <c r="L75" s="80"/>
      <c r="M75" s="80"/>
      <c r="N75" s="80"/>
      <c r="O75" s="80"/>
      <c r="P75" s="80">
        <f>E75+J75</f>
        <v>0</v>
      </c>
    </row>
    <row r="76" spans="1:16" s="43" customFormat="1" ht="38.25" customHeight="1" hidden="1">
      <c r="A76" s="39" t="s">
        <v>195</v>
      </c>
      <c r="B76" s="39" t="s">
        <v>196</v>
      </c>
      <c r="C76" s="39" t="s">
        <v>151</v>
      </c>
      <c r="D76" s="52" t="s">
        <v>197</v>
      </c>
      <c r="E76" s="80">
        <f>F76+I76</f>
        <v>0</v>
      </c>
      <c r="F76" s="80"/>
      <c r="G76" s="80"/>
      <c r="H76" s="80"/>
      <c r="I76" s="80"/>
      <c r="J76" s="80">
        <f>K76+N76</f>
        <v>0</v>
      </c>
      <c r="K76" s="80"/>
      <c r="L76" s="80"/>
      <c r="M76" s="80"/>
      <c r="N76" s="80"/>
      <c r="O76" s="80"/>
      <c r="P76" s="80">
        <f>E76+J76</f>
        <v>0</v>
      </c>
    </row>
    <row r="77" spans="1:16" s="43" customFormat="1" ht="180" customHeight="1" hidden="1">
      <c r="A77" s="36" t="s">
        <v>198</v>
      </c>
      <c r="B77" s="36" t="s">
        <v>199</v>
      </c>
      <c r="C77" s="36" t="s">
        <v>160</v>
      </c>
      <c r="D77" s="35" t="s">
        <v>200</v>
      </c>
      <c r="E77" s="78">
        <f>SUM(E78:E80)</f>
        <v>0</v>
      </c>
      <c r="F77" s="78">
        <f aca="true" t="shared" si="30" ref="F77:P77">SUM(F78:F80)</f>
        <v>0</v>
      </c>
      <c r="G77" s="78">
        <f t="shared" si="30"/>
        <v>0</v>
      </c>
      <c r="H77" s="78">
        <f t="shared" si="30"/>
        <v>0</v>
      </c>
      <c r="I77" s="78">
        <f t="shared" si="30"/>
        <v>0</v>
      </c>
      <c r="J77" s="78">
        <f t="shared" si="30"/>
        <v>0</v>
      </c>
      <c r="K77" s="78">
        <f t="shared" si="30"/>
        <v>0</v>
      </c>
      <c r="L77" s="78">
        <f t="shared" si="30"/>
        <v>0</v>
      </c>
      <c r="M77" s="78">
        <f t="shared" si="30"/>
        <v>0</v>
      </c>
      <c r="N77" s="78">
        <f t="shared" si="30"/>
        <v>0</v>
      </c>
      <c r="O77" s="78">
        <f t="shared" si="30"/>
        <v>0</v>
      </c>
      <c r="P77" s="78">
        <f t="shared" si="30"/>
        <v>0</v>
      </c>
    </row>
    <row r="78" spans="1:16" s="43" customFormat="1" ht="165.75" customHeight="1" hidden="1">
      <c r="A78" s="39" t="s">
        <v>201</v>
      </c>
      <c r="B78" s="39" t="s">
        <v>202</v>
      </c>
      <c r="C78" s="39" t="s">
        <v>160</v>
      </c>
      <c r="D78" s="52" t="s">
        <v>203</v>
      </c>
      <c r="E78" s="78">
        <f>F78+I78</f>
        <v>0</v>
      </c>
      <c r="F78" s="80"/>
      <c r="G78" s="80"/>
      <c r="H78" s="80"/>
      <c r="I78" s="80"/>
      <c r="J78" s="78">
        <f>K78+N78</f>
        <v>0</v>
      </c>
      <c r="K78" s="80"/>
      <c r="L78" s="80"/>
      <c r="M78" s="80"/>
      <c r="N78" s="80"/>
      <c r="O78" s="80"/>
      <c r="P78" s="78">
        <f>E78+J78</f>
        <v>0</v>
      </c>
    </row>
    <row r="79" spans="1:16" s="43" customFormat="1" ht="63.75" customHeight="1" hidden="1">
      <c r="A79" s="39" t="s">
        <v>204</v>
      </c>
      <c r="B79" s="39" t="s">
        <v>205</v>
      </c>
      <c r="C79" s="39" t="s">
        <v>167</v>
      </c>
      <c r="D79" s="52" t="s">
        <v>206</v>
      </c>
      <c r="E79" s="78">
        <f>F79+I79</f>
        <v>0</v>
      </c>
      <c r="F79" s="80"/>
      <c r="G79" s="80"/>
      <c r="H79" s="80"/>
      <c r="I79" s="80"/>
      <c r="J79" s="78">
        <f>K79+N79</f>
        <v>0</v>
      </c>
      <c r="K79" s="80"/>
      <c r="L79" s="80"/>
      <c r="M79" s="80"/>
      <c r="N79" s="80"/>
      <c r="O79" s="80"/>
      <c r="P79" s="78">
        <f>E79+J79</f>
        <v>0</v>
      </c>
    </row>
    <row r="80" spans="1:16" s="43" customFormat="1" ht="25.5" customHeight="1" hidden="1">
      <c r="A80" s="39" t="s">
        <v>207</v>
      </c>
      <c r="B80" s="39" t="s">
        <v>208</v>
      </c>
      <c r="C80" s="39" t="s">
        <v>167</v>
      </c>
      <c r="D80" s="52" t="s">
        <v>209</v>
      </c>
      <c r="E80" s="78">
        <f>F80+I80</f>
        <v>0</v>
      </c>
      <c r="F80" s="80"/>
      <c r="G80" s="80"/>
      <c r="H80" s="80"/>
      <c r="I80" s="80"/>
      <c r="J80" s="78">
        <f>K80+N80</f>
        <v>0</v>
      </c>
      <c r="K80" s="80"/>
      <c r="L80" s="80"/>
      <c r="M80" s="80"/>
      <c r="N80" s="80"/>
      <c r="O80" s="80"/>
      <c r="P80" s="78">
        <f>E80+J80</f>
        <v>0</v>
      </c>
    </row>
    <row r="81" spans="1:16" s="43" customFormat="1" ht="45" customHeight="1" hidden="1">
      <c r="A81" s="36" t="s">
        <v>210</v>
      </c>
      <c r="B81" s="36" t="s">
        <v>211</v>
      </c>
      <c r="C81" s="39"/>
      <c r="D81" s="35" t="s">
        <v>212</v>
      </c>
      <c r="E81" s="78">
        <f>SUM(E82:E90)</f>
        <v>0</v>
      </c>
      <c r="F81" s="78">
        <f aca="true" t="shared" si="31" ref="F81:P81">SUM(F82:F90)</f>
        <v>0</v>
      </c>
      <c r="G81" s="78">
        <f t="shared" si="31"/>
        <v>0</v>
      </c>
      <c r="H81" s="78">
        <f t="shared" si="31"/>
        <v>0</v>
      </c>
      <c r="I81" s="78">
        <f t="shared" si="31"/>
        <v>0</v>
      </c>
      <c r="J81" s="78">
        <f t="shared" si="31"/>
        <v>0</v>
      </c>
      <c r="K81" s="78">
        <f t="shared" si="31"/>
        <v>0</v>
      </c>
      <c r="L81" s="78">
        <f t="shared" si="31"/>
        <v>0</v>
      </c>
      <c r="M81" s="78">
        <f t="shared" si="31"/>
        <v>0</v>
      </c>
      <c r="N81" s="78">
        <f t="shared" si="31"/>
        <v>0</v>
      </c>
      <c r="O81" s="78">
        <f t="shared" si="31"/>
        <v>0</v>
      </c>
      <c r="P81" s="78">
        <f t="shared" si="31"/>
        <v>0</v>
      </c>
    </row>
    <row r="82" spans="1:16" s="43" customFormat="1" ht="30" customHeight="1" hidden="1">
      <c r="A82" s="39" t="s">
        <v>213</v>
      </c>
      <c r="B82" s="39" t="s">
        <v>214</v>
      </c>
      <c r="C82" s="39" t="s">
        <v>133</v>
      </c>
      <c r="D82" s="40" t="s">
        <v>215</v>
      </c>
      <c r="E82" s="80">
        <f aca="true" t="shared" si="32" ref="E82:E92">F82+I82</f>
        <v>0</v>
      </c>
      <c r="F82" s="80"/>
      <c r="G82" s="80"/>
      <c r="H82" s="80"/>
      <c r="I82" s="80"/>
      <c r="J82" s="80">
        <f aca="true" t="shared" si="33" ref="J82:J92">K82+N82</f>
        <v>0</v>
      </c>
      <c r="K82" s="80"/>
      <c r="L82" s="80"/>
      <c r="M82" s="80"/>
      <c r="N82" s="80"/>
      <c r="O82" s="80"/>
      <c r="P82" s="80">
        <f aca="true" t="shared" si="34" ref="P82:P92">E82+J82</f>
        <v>0</v>
      </c>
    </row>
    <row r="83" spans="1:16" s="43" customFormat="1" ht="30" customHeight="1" hidden="1">
      <c r="A83" s="39" t="s">
        <v>216</v>
      </c>
      <c r="B83" s="39" t="s">
        <v>217</v>
      </c>
      <c r="C83" s="39" t="s">
        <v>133</v>
      </c>
      <c r="D83" s="40" t="s">
        <v>218</v>
      </c>
      <c r="E83" s="80">
        <f t="shared" si="32"/>
        <v>0</v>
      </c>
      <c r="F83" s="80"/>
      <c r="G83" s="80"/>
      <c r="H83" s="80"/>
      <c r="I83" s="80"/>
      <c r="J83" s="80">
        <f t="shared" si="33"/>
        <v>0</v>
      </c>
      <c r="K83" s="80"/>
      <c r="L83" s="80"/>
      <c r="M83" s="80"/>
      <c r="N83" s="80"/>
      <c r="O83" s="80"/>
      <c r="P83" s="80">
        <f t="shared" si="34"/>
        <v>0</v>
      </c>
    </row>
    <row r="84" spans="1:16" s="43" customFormat="1" ht="15" customHeight="1" hidden="1">
      <c r="A84" s="39" t="s">
        <v>219</v>
      </c>
      <c r="B84" s="39" t="s">
        <v>220</v>
      </c>
      <c r="C84" s="39" t="s">
        <v>133</v>
      </c>
      <c r="D84" s="40" t="s">
        <v>221</v>
      </c>
      <c r="E84" s="80">
        <f t="shared" si="32"/>
        <v>0</v>
      </c>
      <c r="F84" s="80"/>
      <c r="G84" s="80"/>
      <c r="H84" s="80"/>
      <c r="I84" s="80"/>
      <c r="J84" s="80">
        <f t="shared" si="33"/>
        <v>0</v>
      </c>
      <c r="K84" s="80"/>
      <c r="L84" s="80"/>
      <c r="M84" s="80"/>
      <c r="N84" s="80"/>
      <c r="O84" s="80"/>
      <c r="P84" s="80">
        <f t="shared" si="34"/>
        <v>0</v>
      </c>
    </row>
    <row r="85" spans="1:16" s="43" customFormat="1" ht="30" hidden="1">
      <c r="A85" s="39" t="s">
        <v>222</v>
      </c>
      <c r="B85" s="39" t="s">
        <v>223</v>
      </c>
      <c r="C85" s="39" t="s">
        <v>133</v>
      </c>
      <c r="D85" s="40" t="s">
        <v>224</v>
      </c>
      <c r="E85" s="80">
        <f t="shared" si="32"/>
        <v>0</v>
      </c>
      <c r="F85" s="80"/>
      <c r="G85" s="80"/>
      <c r="H85" s="80"/>
      <c r="I85" s="80"/>
      <c r="J85" s="80">
        <f t="shared" si="33"/>
        <v>0</v>
      </c>
      <c r="K85" s="80"/>
      <c r="L85" s="80"/>
      <c r="M85" s="80"/>
      <c r="N85" s="80"/>
      <c r="O85" s="80"/>
      <c r="P85" s="80">
        <f t="shared" si="34"/>
        <v>0</v>
      </c>
    </row>
    <row r="86" spans="1:16" s="43" customFormat="1" ht="30" customHeight="1" hidden="1">
      <c r="A86" s="39" t="s">
        <v>225</v>
      </c>
      <c r="B86" s="39" t="s">
        <v>226</v>
      </c>
      <c r="C86" s="39" t="s">
        <v>133</v>
      </c>
      <c r="D86" s="40" t="s">
        <v>227</v>
      </c>
      <c r="E86" s="80">
        <f t="shared" si="32"/>
        <v>0</v>
      </c>
      <c r="F86" s="80"/>
      <c r="G86" s="80"/>
      <c r="H86" s="80"/>
      <c r="I86" s="80"/>
      <c r="J86" s="80">
        <f t="shared" si="33"/>
        <v>0</v>
      </c>
      <c r="K86" s="80"/>
      <c r="L86" s="80"/>
      <c r="M86" s="80"/>
      <c r="N86" s="80"/>
      <c r="O86" s="80"/>
      <c r="P86" s="80">
        <f t="shared" si="34"/>
        <v>0</v>
      </c>
    </row>
    <row r="87" spans="1:16" s="43" customFormat="1" ht="30" customHeight="1" hidden="1">
      <c r="A87" s="39" t="s">
        <v>229</v>
      </c>
      <c r="B87" s="39" t="s">
        <v>230</v>
      </c>
      <c r="C87" s="39" t="s">
        <v>133</v>
      </c>
      <c r="D87" s="40" t="s">
        <v>228</v>
      </c>
      <c r="E87" s="80">
        <f t="shared" si="32"/>
        <v>0</v>
      </c>
      <c r="F87" s="80"/>
      <c r="G87" s="80"/>
      <c r="H87" s="80"/>
      <c r="I87" s="80"/>
      <c r="J87" s="80">
        <f t="shared" si="33"/>
        <v>0</v>
      </c>
      <c r="K87" s="80"/>
      <c r="L87" s="80"/>
      <c r="M87" s="80"/>
      <c r="N87" s="80"/>
      <c r="O87" s="80"/>
      <c r="P87" s="80">
        <f t="shared" si="34"/>
        <v>0</v>
      </c>
    </row>
    <row r="88" spans="1:16" s="43" customFormat="1" ht="15" customHeight="1" hidden="1">
      <c r="A88" s="39" t="s">
        <v>232</v>
      </c>
      <c r="B88" s="39" t="s">
        <v>233</v>
      </c>
      <c r="C88" s="39" t="s">
        <v>133</v>
      </c>
      <c r="D88" s="40" t="s">
        <v>231</v>
      </c>
      <c r="E88" s="80">
        <f t="shared" si="32"/>
        <v>0</v>
      </c>
      <c r="F88" s="80"/>
      <c r="G88" s="80"/>
      <c r="H88" s="80"/>
      <c r="I88" s="80"/>
      <c r="J88" s="80">
        <f t="shared" si="33"/>
        <v>0</v>
      </c>
      <c r="K88" s="80"/>
      <c r="L88" s="80"/>
      <c r="M88" s="80"/>
      <c r="N88" s="80"/>
      <c r="O88" s="80"/>
      <c r="P88" s="80">
        <f t="shared" si="34"/>
        <v>0</v>
      </c>
    </row>
    <row r="89" spans="1:16" s="43" customFormat="1" ht="30" customHeight="1" hidden="1">
      <c r="A89" s="39" t="s">
        <v>235</v>
      </c>
      <c r="B89" s="39" t="s">
        <v>236</v>
      </c>
      <c r="C89" s="39" t="s">
        <v>133</v>
      </c>
      <c r="D89" s="40" t="s">
        <v>234</v>
      </c>
      <c r="E89" s="80">
        <f t="shared" si="32"/>
        <v>0</v>
      </c>
      <c r="F89" s="80"/>
      <c r="G89" s="80"/>
      <c r="H89" s="80"/>
      <c r="I89" s="80"/>
      <c r="J89" s="80">
        <f t="shared" si="33"/>
        <v>0</v>
      </c>
      <c r="K89" s="80"/>
      <c r="L89" s="80"/>
      <c r="M89" s="80"/>
      <c r="N89" s="80"/>
      <c r="O89" s="80"/>
      <c r="P89" s="80">
        <f t="shared" si="34"/>
        <v>0</v>
      </c>
    </row>
    <row r="90" spans="1:16" s="43" customFormat="1" ht="30" customHeight="1" hidden="1">
      <c r="A90" s="39" t="s">
        <v>237</v>
      </c>
      <c r="B90" s="39" t="s">
        <v>238</v>
      </c>
      <c r="C90" s="39" t="s">
        <v>107</v>
      </c>
      <c r="D90" s="40" t="s">
        <v>239</v>
      </c>
      <c r="E90" s="80">
        <f t="shared" si="32"/>
        <v>0</v>
      </c>
      <c r="F90" s="80"/>
      <c r="G90" s="80"/>
      <c r="H90" s="80"/>
      <c r="I90" s="80"/>
      <c r="J90" s="80">
        <f t="shared" si="33"/>
        <v>0</v>
      </c>
      <c r="K90" s="80"/>
      <c r="L90" s="80"/>
      <c r="M90" s="80"/>
      <c r="N90" s="80"/>
      <c r="O90" s="80"/>
      <c r="P90" s="80">
        <f t="shared" si="34"/>
        <v>0</v>
      </c>
    </row>
    <row r="91" spans="1:16" s="9" customFormat="1" ht="45" customHeight="1" hidden="1">
      <c r="A91" s="36" t="s">
        <v>306</v>
      </c>
      <c r="B91" s="36" t="s">
        <v>307</v>
      </c>
      <c r="C91" s="36" t="s">
        <v>167</v>
      </c>
      <c r="D91" s="22" t="s">
        <v>308</v>
      </c>
      <c r="E91" s="78">
        <f>F91+I91</f>
        <v>0</v>
      </c>
      <c r="F91" s="78"/>
      <c r="G91" s="78"/>
      <c r="H91" s="78"/>
      <c r="I91" s="78"/>
      <c r="J91" s="78">
        <f>K91+N91</f>
        <v>0</v>
      </c>
      <c r="K91" s="78"/>
      <c r="L91" s="78"/>
      <c r="M91" s="78"/>
      <c r="N91" s="78"/>
      <c r="O91" s="78"/>
      <c r="P91" s="78">
        <f>E91+J91</f>
        <v>0</v>
      </c>
    </row>
    <row r="92" spans="1:16" s="9" customFormat="1" ht="30" customHeight="1" hidden="1">
      <c r="A92" s="36" t="s">
        <v>241</v>
      </c>
      <c r="B92" s="36" t="s">
        <v>240</v>
      </c>
      <c r="C92" s="36" t="s">
        <v>107</v>
      </c>
      <c r="D92" s="22" t="s">
        <v>242</v>
      </c>
      <c r="E92" s="78">
        <f t="shared" si="32"/>
        <v>0</v>
      </c>
      <c r="F92" s="78"/>
      <c r="G92" s="78"/>
      <c r="H92" s="78"/>
      <c r="I92" s="78"/>
      <c r="J92" s="78">
        <f t="shared" si="33"/>
        <v>0</v>
      </c>
      <c r="K92" s="78"/>
      <c r="L92" s="78"/>
      <c r="M92" s="78"/>
      <c r="N92" s="78"/>
      <c r="O92" s="78"/>
      <c r="P92" s="78">
        <f t="shared" si="34"/>
        <v>0</v>
      </c>
    </row>
    <row r="93" spans="1:16" s="9" customFormat="1" ht="30" customHeight="1" hidden="1">
      <c r="A93" s="36" t="s">
        <v>310</v>
      </c>
      <c r="B93" s="36" t="s">
        <v>309</v>
      </c>
      <c r="C93" s="36" t="s">
        <v>160</v>
      </c>
      <c r="D93" s="22" t="s">
        <v>311</v>
      </c>
      <c r="E93" s="78">
        <f>F93+I93</f>
        <v>0</v>
      </c>
      <c r="F93" s="78"/>
      <c r="G93" s="78"/>
      <c r="H93" s="78"/>
      <c r="I93" s="78"/>
      <c r="J93" s="78">
        <f>K93+N93</f>
        <v>0</v>
      </c>
      <c r="K93" s="78"/>
      <c r="L93" s="78"/>
      <c r="M93" s="78"/>
      <c r="N93" s="78"/>
      <c r="O93" s="78"/>
      <c r="P93" s="78">
        <f>E93+J93</f>
        <v>0</v>
      </c>
    </row>
    <row r="94" spans="1:16" s="42" customFormat="1" ht="90" customHeight="1" hidden="1">
      <c r="A94" s="36" t="s">
        <v>243</v>
      </c>
      <c r="B94" s="36" t="s">
        <v>244</v>
      </c>
      <c r="C94" s="36"/>
      <c r="D94" s="35" t="s">
        <v>245</v>
      </c>
      <c r="E94" s="78">
        <f>E95+E96</f>
        <v>0</v>
      </c>
      <c r="F94" s="78">
        <f aca="true" t="shared" si="35" ref="F94:P94">F95+F96</f>
        <v>0</v>
      </c>
      <c r="G94" s="78">
        <f t="shared" si="35"/>
        <v>0</v>
      </c>
      <c r="H94" s="78">
        <f t="shared" si="35"/>
        <v>0</v>
      </c>
      <c r="I94" s="78">
        <f t="shared" si="35"/>
        <v>0</v>
      </c>
      <c r="J94" s="78">
        <f t="shared" si="35"/>
        <v>0</v>
      </c>
      <c r="K94" s="78">
        <f t="shared" si="35"/>
        <v>0</v>
      </c>
      <c r="L94" s="78">
        <f t="shared" si="35"/>
        <v>0</v>
      </c>
      <c r="M94" s="78">
        <f t="shared" si="35"/>
        <v>0</v>
      </c>
      <c r="N94" s="78">
        <f t="shared" si="35"/>
        <v>0</v>
      </c>
      <c r="O94" s="78">
        <f t="shared" si="35"/>
        <v>0</v>
      </c>
      <c r="P94" s="78">
        <f t="shared" si="35"/>
        <v>0</v>
      </c>
    </row>
    <row r="95" spans="1:16" s="43" customFormat="1" ht="75" customHeight="1" hidden="1">
      <c r="A95" s="39" t="s">
        <v>246</v>
      </c>
      <c r="B95" s="39" t="s">
        <v>247</v>
      </c>
      <c r="C95" s="39" t="s">
        <v>107</v>
      </c>
      <c r="D95" s="40" t="s">
        <v>248</v>
      </c>
      <c r="E95" s="80">
        <f>F95+I95</f>
        <v>0</v>
      </c>
      <c r="F95" s="80"/>
      <c r="G95" s="80"/>
      <c r="H95" s="80"/>
      <c r="I95" s="80"/>
      <c r="J95" s="80">
        <f>K95+N95</f>
        <v>0</v>
      </c>
      <c r="K95" s="80"/>
      <c r="L95" s="80"/>
      <c r="M95" s="80"/>
      <c r="N95" s="80"/>
      <c r="O95" s="80"/>
      <c r="P95" s="80">
        <f>E95+J95</f>
        <v>0</v>
      </c>
    </row>
    <row r="96" spans="1:16" s="43" customFormat="1" ht="15" customHeight="1" hidden="1">
      <c r="A96" s="39" t="s">
        <v>312</v>
      </c>
      <c r="B96" s="39" t="s">
        <v>313</v>
      </c>
      <c r="C96" s="39" t="s">
        <v>107</v>
      </c>
      <c r="D96" s="40" t="s">
        <v>314</v>
      </c>
      <c r="E96" s="80">
        <f>F96+I96</f>
        <v>0</v>
      </c>
      <c r="F96" s="80"/>
      <c r="G96" s="80"/>
      <c r="H96" s="80"/>
      <c r="I96" s="80"/>
      <c r="J96" s="80">
        <f>K96+N96</f>
        <v>0</v>
      </c>
      <c r="K96" s="80"/>
      <c r="L96" s="80"/>
      <c r="M96" s="80"/>
      <c r="N96" s="80"/>
      <c r="O96" s="80"/>
      <c r="P96" s="80">
        <f>E96+J96</f>
        <v>0</v>
      </c>
    </row>
    <row r="97" spans="1:16" s="42" customFormat="1" ht="15" customHeight="1" hidden="1">
      <c r="A97" s="36" t="s">
        <v>320</v>
      </c>
      <c r="B97" s="36" t="s">
        <v>321</v>
      </c>
      <c r="C97" s="36"/>
      <c r="D97" s="35" t="s">
        <v>323</v>
      </c>
      <c r="E97" s="78">
        <f>E98</f>
        <v>0</v>
      </c>
      <c r="F97" s="78">
        <f aca="true" t="shared" si="36" ref="F97:P97">F98</f>
        <v>0</v>
      </c>
      <c r="G97" s="78">
        <f t="shared" si="36"/>
        <v>0</v>
      </c>
      <c r="H97" s="78">
        <f t="shared" si="36"/>
        <v>0</v>
      </c>
      <c r="I97" s="78">
        <f t="shared" si="36"/>
        <v>0</v>
      </c>
      <c r="J97" s="78">
        <f t="shared" si="36"/>
        <v>0</v>
      </c>
      <c r="K97" s="78">
        <f t="shared" si="36"/>
        <v>0</v>
      </c>
      <c r="L97" s="78">
        <f t="shared" si="36"/>
        <v>0</v>
      </c>
      <c r="M97" s="78">
        <f t="shared" si="36"/>
        <v>0</v>
      </c>
      <c r="N97" s="78">
        <f t="shared" si="36"/>
        <v>0</v>
      </c>
      <c r="O97" s="78">
        <f t="shared" si="36"/>
        <v>0</v>
      </c>
      <c r="P97" s="78">
        <f t="shared" si="36"/>
        <v>0</v>
      </c>
    </row>
    <row r="98" spans="1:16" s="43" customFormat="1" ht="45" customHeight="1" hidden="1">
      <c r="A98" s="39" t="s">
        <v>319</v>
      </c>
      <c r="B98" s="39" t="s">
        <v>318</v>
      </c>
      <c r="C98" s="39" t="s">
        <v>160</v>
      </c>
      <c r="D98" s="40" t="s">
        <v>322</v>
      </c>
      <c r="E98" s="80">
        <f>F98+I98</f>
        <v>0</v>
      </c>
      <c r="F98" s="80"/>
      <c r="G98" s="80"/>
      <c r="H98" s="80"/>
      <c r="I98" s="80"/>
      <c r="J98" s="80">
        <f>K98+N98</f>
        <v>0</v>
      </c>
      <c r="K98" s="80"/>
      <c r="L98" s="80"/>
      <c r="M98" s="80"/>
      <c r="N98" s="80"/>
      <c r="O98" s="80"/>
      <c r="P98" s="80">
        <f>E98+J98</f>
        <v>0</v>
      </c>
    </row>
    <row r="99" spans="1:16" s="42" customFormat="1" ht="15" customHeight="1" hidden="1">
      <c r="A99" s="36" t="s">
        <v>249</v>
      </c>
      <c r="B99" s="36" t="s">
        <v>250</v>
      </c>
      <c r="C99" s="36" t="s">
        <v>251</v>
      </c>
      <c r="D99" s="35" t="s">
        <v>76</v>
      </c>
      <c r="E99" s="78">
        <f>F99+I99</f>
        <v>0</v>
      </c>
      <c r="F99" s="78"/>
      <c r="G99" s="78"/>
      <c r="H99" s="78"/>
      <c r="I99" s="78"/>
      <c r="J99" s="78">
        <f>K99+N99</f>
        <v>0</v>
      </c>
      <c r="K99" s="78"/>
      <c r="L99" s="78"/>
      <c r="M99" s="78"/>
      <c r="N99" s="78"/>
      <c r="O99" s="78"/>
      <c r="P99" s="78">
        <f>E99+J99</f>
        <v>0</v>
      </c>
    </row>
    <row r="100" spans="1:16" s="42" customFormat="1" ht="15" customHeight="1" hidden="1">
      <c r="A100" s="36" t="s">
        <v>316</v>
      </c>
      <c r="B100" s="36" t="s">
        <v>315</v>
      </c>
      <c r="C100" s="36" t="s">
        <v>109</v>
      </c>
      <c r="D100" s="35" t="s">
        <v>317</v>
      </c>
      <c r="E100" s="78">
        <f>F100+I100</f>
        <v>0</v>
      </c>
      <c r="F100" s="78"/>
      <c r="G100" s="78"/>
      <c r="H100" s="78"/>
      <c r="I100" s="78"/>
      <c r="J100" s="78">
        <f>K100+N100</f>
        <v>0</v>
      </c>
      <c r="K100" s="78"/>
      <c r="L100" s="78"/>
      <c r="M100" s="78"/>
      <c r="N100" s="78"/>
      <c r="O100" s="78"/>
      <c r="P100" s="78">
        <f>E100+J100</f>
        <v>0</v>
      </c>
    </row>
    <row r="101" spans="1:16" s="8" customFormat="1" ht="15.75" customHeight="1" hidden="1">
      <c r="A101" s="33" t="s">
        <v>301</v>
      </c>
      <c r="B101" s="33" t="s">
        <v>145</v>
      </c>
      <c r="C101" s="30"/>
      <c r="D101" s="32" t="s">
        <v>46</v>
      </c>
      <c r="E101" s="76">
        <f>E102</f>
        <v>0</v>
      </c>
      <c r="F101" s="76">
        <f aca="true" t="shared" si="37" ref="F101:P101">F102</f>
        <v>0</v>
      </c>
      <c r="G101" s="76">
        <f t="shared" si="37"/>
        <v>0</v>
      </c>
      <c r="H101" s="76">
        <f t="shared" si="37"/>
        <v>0</v>
      </c>
      <c r="I101" s="76">
        <f t="shared" si="37"/>
        <v>0</v>
      </c>
      <c r="J101" s="76">
        <f t="shared" si="37"/>
        <v>0</v>
      </c>
      <c r="K101" s="76">
        <f t="shared" si="37"/>
        <v>0</v>
      </c>
      <c r="L101" s="76">
        <f t="shared" si="37"/>
        <v>0</v>
      </c>
      <c r="M101" s="76">
        <f t="shared" si="37"/>
        <v>0</v>
      </c>
      <c r="N101" s="76">
        <f t="shared" si="37"/>
        <v>0</v>
      </c>
      <c r="O101" s="76">
        <f t="shared" si="37"/>
        <v>0</v>
      </c>
      <c r="P101" s="76">
        <f t="shared" si="37"/>
        <v>0</v>
      </c>
    </row>
    <row r="102" spans="1:16" s="7" customFormat="1" ht="15" customHeight="1" hidden="1">
      <c r="A102" s="36" t="s">
        <v>302</v>
      </c>
      <c r="B102" s="19">
        <v>8600</v>
      </c>
      <c r="C102" s="36" t="s">
        <v>146</v>
      </c>
      <c r="D102" s="47" t="s">
        <v>48</v>
      </c>
      <c r="E102" s="78">
        <f>F102+I102</f>
        <v>0</v>
      </c>
      <c r="F102" s="78"/>
      <c r="G102" s="78"/>
      <c r="H102" s="78"/>
      <c r="I102" s="78"/>
      <c r="J102" s="78">
        <f>K102+N102</f>
        <v>0</v>
      </c>
      <c r="K102" s="78"/>
      <c r="L102" s="78"/>
      <c r="M102" s="78"/>
      <c r="N102" s="78"/>
      <c r="O102" s="78"/>
      <c r="P102" s="78">
        <f>E102+J102</f>
        <v>0</v>
      </c>
    </row>
    <row r="103" spans="1:16" s="61" customFormat="1" ht="33" customHeight="1">
      <c r="A103" s="63" t="s">
        <v>63</v>
      </c>
      <c r="B103" s="63"/>
      <c r="C103" s="63"/>
      <c r="D103" s="65" t="s">
        <v>79</v>
      </c>
      <c r="E103" s="74">
        <f>E104</f>
        <v>10000</v>
      </c>
      <c r="F103" s="74">
        <f aca="true" t="shared" si="38" ref="F103:P103">F104</f>
        <v>10000</v>
      </c>
      <c r="G103" s="74">
        <f t="shared" si="38"/>
        <v>0</v>
      </c>
      <c r="H103" s="74">
        <f t="shared" si="38"/>
        <v>0</v>
      </c>
      <c r="I103" s="74">
        <f t="shared" si="38"/>
        <v>0</v>
      </c>
      <c r="J103" s="74">
        <f t="shared" si="38"/>
        <v>0</v>
      </c>
      <c r="K103" s="74">
        <f t="shared" si="38"/>
        <v>0</v>
      </c>
      <c r="L103" s="74">
        <f t="shared" si="38"/>
        <v>0</v>
      </c>
      <c r="M103" s="74">
        <f t="shared" si="38"/>
        <v>0</v>
      </c>
      <c r="N103" s="74">
        <f t="shared" si="38"/>
        <v>0</v>
      </c>
      <c r="O103" s="74">
        <f t="shared" si="38"/>
        <v>0</v>
      </c>
      <c r="P103" s="74">
        <f t="shared" si="38"/>
        <v>10000</v>
      </c>
    </row>
    <row r="104" spans="1:16" s="8" customFormat="1" ht="31.5" customHeight="1">
      <c r="A104" s="69" t="s">
        <v>330</v>
      </c>
      <c r="B104" s="69"/>
      <c r="C104" s="69"/>
      <c r="D104" s="70" t="s">
        <v>79</v>
      </c>
      <c r="E104" s="83">
        <f>E105+E112</f>
        <v>10000</v>
      </c>
      <c r="F104" s="83">
        <f aca="true" t="shared" si="39" ref="F104:P104">F105+F112</f>
        <v>10000</v>
      </c>
      <c r="G104" s="83">
        <f t="shared" si="39"/>
        <v>0</v>
      </c>
      <c r="H104" s="83">
        <f t="shared" si="39"/>
        <v>0</v>
      </c>
      <c r="I104" s="83">
        <f t="shared" si="39"/>
        <v>0</v>
      </c>
      <c r="J104" s="83">
        <f t="shared" si="39"/>
        <v>0</v>
      </c>
      <c r="K104" s="83">
        <f t="shared" si="39"/>
        <v>0</v>
      </c>
      <c r="L104" s="83">
        <f t="shared" si="39"/>
        <v>0</v>
      </c>
      <c r="M104" s="83">
        <f t="shared" si="39"/>
        <v>0</v>
      </c>
      <c r="N104" s="83">
        <f t="shared" si="39"/>
        <v>0</v>
      </c>
      <c r="O104" s="83">
        <f t="shared" si="39"/>
        <v>0</v>
      </c>
      <c r="P104" s="83">
        <f t="shared" si="39"/>
        <v>10000</v>
      </c>
    </row>
    <row r="105" spans="1:16" s="6" customFormat="1" ht="15.75">
      <c r="A105" s="25" t="s">
        <v>252</v>
      </c>
      <c r="B105" s="17">
        <v>4000</v>
      </c>
      <c r="C105" s="17"/>
      <c r="D105" s="20" t="s">
        <v>40</v>
      </c>
      <c r="E105" s="76">
        <f>SUM(E106:E110)</f>
        <v>10000</v>
      </c>
      <c r="F105" s="76">
        <f aca="true" t="shared" si="40" ref="F105:P105">SUM(F106:F110)</f>
        <v>10000</v>
      </c>
      <c r="G105" s="76">
        <f t="shared" si="40"/>
        <v>0</v>
      </c>
      <c r="H105" s="76">
        <f t="shared" si="40"/>
        <v>0</v>
      </c>
      <c r="I105" s="76">
        <f t="shared" si="40"/>
        <v>0</v>
      </c>
      <c r="J105" s="76">
        <f t="shared" si="40"/>
        <v>0</v>
      </c>
      <c r="K105" s="76">
        <f t="shared" si="40"/>
        <v>0</v>
      </c>
      <c r="L105" s="76">
        <f t="shared" si="40"/>
        <v>0</v>
      </c>
      <c r="M105" s="76">
        <f t="shared" si="40"/>
        <v>0</v>
      </c>
      <c r="N105" s="76">
        <f t="shared" si="40"/>
        <v>0</v>
      </c>
      <c r="O105" s="76">
        <f t="shared" si="40"/>
        <v>0</v>
      </c>
      <c r="P105" s="76">
        <f t="shared" si="40"/>
        <v>10000</v>
      </c>
    </row>
    <row r="106" spans="1:16" s="10" customFormat="1" ht="15" hidden="1">
      <c r="A106" s="36" t="s">
        <v>253</v>
      </c>
      <c r="B106" s="19">
        <v>4060</v>
      </c>
      <c r="C106" s="18" t="s">
        <v>255</v>
      </c>
      <c r="D106" s="47" t="s">
        <v>44</v>
      </c>
      <c r="E106" s="78">
        <f aca="true" t="shared" si="41" ref="E106:E111">F106+I106</f>
        <v>0</v>
      </c>
      <c r="F106" s="78"/>
      <c r="G106" s="88"/>
      <c r="H106" s="78"/>
      <c r="I106" s="78"/>
      <c r="J106" s="78">
        <f aca="true" t="shared" si="42" ref="J106:J111">K106+N106</f>
        <v>0</v>
      </c>
      <c r="K106" s="78"/>
      <c r="L106" s="78"/>
      <c r="M106" s="78"/>
      <c r="N106" s="78"/>
      <c r="O106" s="78"/>
      <c r="P106" s="78">
        <f aca="true" t="shared" si="43" ref="P106:P111">E106+J106</f>
        <v>0</v>
      </c>
    </row>
    <row r="107" spans="1:16" s="7" customFormat="1" ht="15" customHeight="1">
      <c r="A107" s="36" t="s">
        <v>254</v>
      </c>
      <c r="B107" s="19">
        <v>4070</v>
      </c>
      <c r="C107" s="18" t="s">
        <v>255</v>
      </c>
      <c r="D107" s="22" t="s">
        <v>54</v>
      </c>
      <c r="E107" s="78">
        <f t="shared" si="41"/>
        <v>10000</v>
      </c>
      <c r="F107" s="78">
        <v>10000</v>
      </c>
      <c r="G107" s="78"/>
      <c r="H107" s="78"/>
      <c r="I107" s="78"/>
      <c r="J107" s="78">
        <f t="shared" si="42"/>
        <v>0</v>
      </c>
      <c r="K107" s="78"/>
      <c r="L107" s="78"/>
      <c r="M107" s="78"/>
      <c r="N107" s="78"/>
      <c r="O107" s="78"/>
      <c r="P107" s="78">
        <f t="shared" si="43"/>
        <v>10000</v>
      </c>
    </row>
    <row r="108" spans="1:16" s="10" customFormat="1" ht="30" customHeight="1" hidden="1">
      <c r="A108" s="36" t="s">
        <v>256</v>
      </c>
      <c r="B108" s="19">
        <v>4090</v>
      </c>
      <c r="C108" s="36" t="s">
        <v>257</v>
      </c>
      <c r="D108" s="35" t="s">
        <v>258</v>
      </c>
      <c r="E108" s="78">
        <f t="shared" si="41"/>
        <v>0</v>
      </c>
      <c r="F108" s="78"/>
      <c r="G108" s="78"/>
      <c r="H108" s="78"/>
      <c r="I108" s="78"/>
      <c r="J108" s="78">
        <f t="shared" si="42"/>
        <v>0</v>
      </c>
      <c r="K108" s="78"/>
      <c r="L108" s="78"/>
      <c r="M108" s="78"/>
      <c r="N108" s="78"/>
      <c r="O108" s="78"/>
      <c r="P108" s="78">
        <f t="shared" si="43"/>
        <v>0</v>
      </c>
    </row>
    <row r="109" spans="1:16" s="7" customFormat="1" ht="15" customHeight="1" hidden="1">
      <c r="A109" s="36" t="s">
        <v>259</v>
      </c>
      <c r="B109" s="19">
        <v>4200</v>
      </c>
      <c r="C109" s="36" t="s">
        <v>260</v>
      </c>
      <c r="D109" s="21" t="s">
        <v>49</v>
      </c>
      <c r="E109" s="78">
        <f t="shared" si="41"/>
        <v>0</v>
      </c>
      <c r="F109" s="78"/>
      <c r="G109" s="78"/>
      <c r="H109" s="78"/>
      <c r="I109" s="78"/>
      <c r="J109" s="78">
        <f t="shared" si="42"/>
        <v>0</v>
      </c>
      <c r="K109" s="78"/>
      <c r="L109" s="78"/>
      <c r="M109" s="78"/>
      <c r="N109" s="78"/>
      <c r="O109" s="78"/>
      <c r="P109" s="78">
        <f t="shared" si="43"/>
        <v>0</v>
      </c>
    </row>
    <row r="110" spans="1:16" s="7" customFormat="1" ht="15" customHeight="1" hidden="1">
      <c r="A110" s="38" t="s">
        <v>13</v>
      </c>
      <c r="B110" s="44">
        <v>8000</v>
      </c>
      <c r="C110" s="38"/>
      <c r="D110" s="57" t="s">
        <v>14</v>
      </c>
      <c r="E110" s="79">
        <f t="shared" si="41"/>
        <v>0</v>
      </c>
      <c r="F110" s="79">
        <f>F111</f>
        <v>0</v>
      </c>
      <c r="G110" s="79">
        <f>G111</f>
        <v>0</v>
      </c>
      <c r="H110" s="79">
        <f>H111</f>
        <v>0</v>
      </c>
      <c r="I110" s="79"/>
      <c r="J110" s="78">
        <f t="shared" si="42"/>
        <v>0</v>
      </c>
      <c r="K110" s="79">
        <f>K111</f>
        <v>0</v>
      </c>
      <c r="L110" s="79">
        <f>L111</f>
        <v>0</v>
      </c>
      <c r="M110" s="79">
        <f>M111</f>
        <v>0</v>
      </c>
      <c r="N110" s="79">
        <f>N111</f>
        <v>0</v>
      </c>
      <c r="O110" s="79">
        <f>O111</f>
        <v>0</v>
      </c>
      <c r="P110" s="79">
        <f t="shared" si="43"/>
        <v>0</v>
      </c>
    </row>
    <row r="111" spans="1:16" s="7" customFormat="1" ht="15" customHeight="1" hidden="1">
      <c r="A111" s="36" t="s">
        <v>31</v>
      </c>
      <c r="B111" s="19">
        <v>8800</v>
      </c>
      <c r="C111" s="36" t="s">
        <v>303</v>
      </c>
      <c r="D111" s="21" t="s">
        <v>68</v>
      </c>
      <c r="E111" s="78">
        <f t="shared" si="41"/>
        <v>0</v>
      </c>
      <c r="F111" s="78"/>
      <c r="G111" s="78"/>
      <c r="H111" s="78"/>
      <c r="I111" s="78"/>
      <c r="J111" s="78">
        <f t="shared" si="42"/>
        <v>0</v>
      </c>
      <c r="K111" s="78"/>
      <c r="L111" s="78"/>
      <c r="M111" s="78"/>
      <c r="N111" s="78"/>
      <c r="O111" s="78"/>
      <c r="P111" s="78">
        <f t="shared" si="43"/>
        <v>0</v>
      </c>
    </row>
    <row r="112" spans="1:16" s="6" customFormat="1" ht="15.75" hidden="1">
      <c r="A112" s="25" t="s">
        <v>272</v>
      </c>
      <c r="B112" s="56">
        <v>6300</v>
      </c>
      <c r="C112" s="58"/>
      <c r="D112" s="23" t="s">
        <v>57</v>
      </c>
      <c r="E112" s="76">
        <f>SUM(E113:E114)</f>
        <v>0</v>
      </c>
      <c r="F112" s="76">
        <f aca="true" t="shared" si="44" ref="F112:P112">SUM(F113:F114)</f>
        <v>0</v>
      </c>
      <c r="G112" s="76">
        <f t="shared" si="44"/>
        <v>0</v>
      </c>
      <c r="H112" s="76">
        <f t="shared" si="44"/>
        <v>0</v>
      </c>
      <c r="I112" s="76">
        <f t="shared" si="44"/>
        <v>0</v>
      </c>
      <c r="J112" s="76">
        <f t="shared" si="44"/>
        <v>0</v>
      </c>
      <c r="K112" s="76">
        <f t="shared" si="44"/>
        <v>0</v>
      </c>
      <c r="L112" s="76">
        <f t="shared" si="44"/>
        <v>0</v>
      </c>
      <c r="M112" s="76">
        <f t="shared" si="44"/>
        <v>0</v>
      </c>
      <c r="N112" s="76">
        <f t="shared" si="44"/>
        <v>0</v>
      </c>
      <c r="O112" s="76">
        <f t="shared" si="44"/>
        <v>0</v>
      </c>
      <c r="P112" s="76">
        <f t="shared" si="44"/>
        <v>0</v>
      </c>
    </row>
    <row r="113" spans="1:16" s="7" customFormat="1" ht="30" customHeight="1" hidden="1">
      <c r="A113" s="36" t="s">
        <v>273</v>
      </c>
      <c r="B113" s="19">
        <v>6310</v>
      </c>
      <c r="C113" s="36" t="s">
        <v>266</v>
      </c>
      <c r="D113" s="22" t="s">
        <v>265</v>
      </c>
      <c r="E113" s="78">
        <f>F113+I113</f>
        <v>0</v>
      </c>
      <c r="F113" s="78"/>
      <c r="G113" s="78"/>
      <c r="H113" s="78"/>
      <c r="I113" s="78"/>
      <c r="J113" s="78">
        <f>K113+N113</f>
        <v>0</v>
      </c>
      <c r="K113" s="78"/>
      <c r="L113" s="78"/>
      <c r="M113" s="78"/>
      <c r="N113" s="78"/>
      <c r="O113" s="78"/>
      <c r="P113" s="78">
        <f>E113+J113</f>
        <v>0</v>
      </c>
    </row>
    <row r="114" spans="1:16" s="7" customFormat="1" ht="15" customHeight="1" hidden="1">
      <c r="A114" s="36" t="s">
        <v>274</v>
      </c>
      <c r="B114" s="19">
        <v>6410</v>
      </c>
      <c r="C114" s="36" t="s">
        <v>270</v>
      </c>
      <c r="D114" s="22" t="s">
        <v>271</v>
      </c>
      <c r="E114" s="78">
        <f>F114+I114</f>
        <v>0</v>
      </c>
      <c r="F114" s="78"/>
      <c r="G114" s="78"/>
      <c r="H114" s="78"/>
      <c r="I114" s="78"/>
      <c r="J114" s="78">
        <f>K114+N114</f>
        <v>0</v>
      </c>
      <c r="K114" s="78"/>
      <c r="L114" s="78"/>
      <c r="M114" s="78"/>
      <c r="N114" s="78"/>
      <c r="O114" s="78"/>
      <c r="P114" s="78">
        <f>E114+J114</f>
        <v>0</v>
      </c>
    </row>
    <row r="115" spans="1:16" s="62" customFormat="1" ht="66" customHeight="1" hidden="1">
      <c r="A115" s="63" t="s">
        <v>64</v>
      </c>
      <c r="B115" s="63"/>
      <c r="C115" s="63"/>
      <c r="D115" s="65" t="s">
        <v>80</v>
      </c>
      <c r="E115" s="74">
        <f aca="true" t="shared" si="45" ref="E115:P115">E116</f>
        <v>0</v>
      </c>
      <c r="F115" s="74">
        <f t="shared" si="45"/>
        <v>0</v>
      </c>
      <c r="G115" s="74">
        <f t="shared" si="45"/>
        <v>0</v>
      </c>
      <c r="H115" s="74">
        <f t="shared" si="45"/>
        <v>0</v>
      </c>
      <c r="I115" s="74">
        <f t="shared" si="45"/>
        <v>0</v>
      </c>
      <c r="J115" s="74">
        <f t="shared" si="45"/>
        <v>0</v>
      </c>
      <c r="K115" s="74">
        <f t="shared" si="45"/>
        <v>0</v>
      </c>
      <c r="L115" s="74">
        <f t="shared" si="45"/>
        <v>0</v>
      </c>
      <c r="M115" s="74">
        <f t="shared" si="45"/>
        <v>0</v>
      </c>
      <c r="N115" s="74">
        <f t="shared" si="45"/>
        <v>0</v>
      </c>
      <c r="O115" s="74">
        <f t="shared" si="45"/>
        <v>0</v>
      </c>
      <c r="P115" s="74">
        <f t="shared" si="45"/>
        <v>0</v>
      </c>
    </row>
    <row r="116" spans="1:16" s="55" customFormat="1" ht="63" customHeight="1" hidden="1">
      <c r="A116" s="69" t="s">
        <v>331</v>
      </c>
      <c r="B116" s="69"/>
      <c r="C116" s="69"/>
      <c r="D116" s="70" t="s">
        <v>80</v>
      </c>
      <c r="E116" s="83">
        <f>E119+E117</f>
        <v>0</v>
      </c>
      <c r="F116" s="83">
        <f aca="true" t="shared" si="46" ref="F116:P116">F119+F117</f>
        <v>0</v>
      </c>
      <c r="G116" s="83">
        <f t="shared" si="46"/>
        <v>0</v>
      </c>
      <c r="H116" s="83">
        <f t="shared" si="46"/>
        <v>0</v>
      </c>
      <c r="I116" s="83">
        <f t="shared" si="46"/>
        <v>0</v>
      </c>
      <c r="J116" s="83">
        <f t="shared" si="46"/>
        <v>0</v>
      </c>
      <c r="K116" s="83">
        <f t="shared" si="46"/>
        <v>0</v>
      </c>
      <c r="L116" s="83">
        <f t="shared" si="46"/>
        <v>0</v>
      </c>
      <c r="M116" s="83">
        <f t="shared" si="46"/>
        <v>0</v>
      </c>
      <c r="N116" s="83">
        <f t="shared" si="46"/>
        <v>0</v>
      </c>
      <c r="O116" s="83">
        <f t="shared" si="46"/>
        <v>0</v>
      </c>
      <c r="P116" s="83">
        <f t="shared" si="46"/>
        <v>0</v>
      </c>
    </row>
    <row r="117" spans="1:16" s="55" customFormat="1" ht="31.5" customHeight="1" hidden="1">
      <c r="A117" s="38" t="s">
        <v>26</v>
      </c>
      <c r="B117" s="16" t="s">
        <v>24</v>
      </c>
      <c r="C117" s="16"/>
      <c r="D117" s="89" t="s">
        <v>29</v>
      </c>
      <c r="E117" s="90">
        <f>SUM(E118)</f>
        <v>0</v>
      </c>
      <c r="F117" s="90">
        <f aca="true" t="shared" si="47" ref="F117:P117">SUM(F118)</f>
        <v>0</v>
      </c>
      <c r="G117" s="90">
        <f t="shared" si="47"/>
        <v>0</v>
      </c>
      <c r="H117" s="90">
        <f t="shared" si="47"/>
        <v>0</v>
      </c>
      <c r="I117" s="90">
        <f t="shared" si="47"/>
        <v>0</v>
      </c>
      <c r="J117" s="90">
        <f t="shared" si="47"/>
        <v>0</v>
      </c>
      <c r="K117" s="90">
        <f t="shared" si="47"/>
        <v>0</v>
      </c>
      <c r="L117" s="90">
        <f t="shared" si="47"/>
        <v>0</v>
      </c>
      <c r="M117" s="90">
        <f t="shared" si="47"/>
        <v>0</v>
      </c>
      <c r="N117" s="90">
        <f t="shared" si="47"/>
        <v>0</v>
      </c>
      <c r="O117" s="90">
        <f t="shared" si="47"/>
        <v>0</v>
      </c>
      <c r="P117" s="90">
        <f t="shared" si="47"/>
        <v>0</v>
      </c>
    </row>
    <row r="118" spans="1:16" s="55" customFormat="1" ht="47.25" customHeight="1" hidden="1">
      <c r="A118" s="36" t="s">
        <v>27</v>
      </c>
      <c r="B118" s="91" t="s">
        <v>25</v>
      </c>
      <c r="C118" s="91" t="s">
        <v>28</v>
      </c>
      <c r="D118" s="92" t="s">
        <v>30</v>
      </c>
      <c r="E118" s="93">
        <f>SUM(F118+I118)</f>
        <v>0</v>
      </c>
      <c r="F118" s="93"/>
      <c r="G118" s="93"/>
      <c r="H118" s="93"/>
      <c r="I118" s="93"/>
      <c r="J118" s="93">
        <f>SUM(K118+N118)</f>
        <v>0</v>
      </c>
      <c r="K118" s="93"/>
      <c r="L118" s="93"/>
      <c r="M118" s="93"/>
      <c r="N118" s="93"/>
      <c r="O118" s="93"/>
      <c r="P118" s="78">
        <f>E118+J118</f>
        <v>0</v>
      </c>
    </row>
    <row r="119" spans="1:16" s="60" customFormat="1" ht="28.5" customHeight="1" hidden="1">
      <c r="A119" s="38" t="s">
        <v>275</v>
      </c>
      <c r="B119" s="44">
        <v>7600</v>
      </c>
      <c r="C119" s="44"/>
      <c r="D119" s="45" t="s">
        <v>276</v>
      </c>
      <c r="E119" s="79">
        <f aca="true" t="shared" si="48" ref="E119:P119">E120</f>
        <v>0</v>
      </c>
      <c r="F119" s="79">
        <f t="shared" si="48"/>
        <v>0</v>
      </c>
      <c r="G119" s="79">
        <f t="shared" si="48"/>
        <v>0</v>
      </c>
      <c r="H119" s="79">
        <f t="shared" si="48"/>
        <v>0</v>
      </c>
      <c r="I119" s="79">
        <f t="shared" si="48"/>
        <v>0</v>
      </c>
      <c r="J119" s="79">
        <f t="shared" si="48"/>
        <v>0</v>
      </c>
      <c r="K119" s="79">
        <f t="shared" si="48"/>
        <v>0</v>
      </c>
      <c r="L119" s="79">
        <f t="shared" si="48"/>
        <v>0</v>
      </c>
      <c r="M119" s="79">
        <f t="shared" si="48"/>
        <v>0</v>
      </c>
      <c r="N119" s="79">
        <f t="shared" si="48"/>
        <v>0</v>
      </c>
      <c r="O119" s="79">
        <f t="shared" si="48"/>
        <v>0</v>
      </c>
      <c r="P119" s="79">
        <f t="shared" si="48"/>
        <v>0</v>
      </c>
    </row>
    <row r="120" spans="1:16" s="60" customFormat="1" ht="30" customHeight="1" hidden="1">
      <c r="A120" s="36" t="s">
        <v>277</v>
      </c>
      <c r="B120" s="19">
        <v>7610</v>
      </c>
      <c r="C120" s="36"/>
      <c r="D120" s="35" t="s">
        <v>278</v>
      </c>
      <c r="E120" s="78">
        <f>E121</f>
        <v>0</v>
      </c>
      <c r="F120" s="78">
        <f aca="true" t="shared" si="49" ref="F120:P120">F121</f>
        <v>0</v>
      </c>
      <c r="G120" s="78">
        <f t="shared" si="49"/>
        <v>0</v>
      </c>
      <c r="H120" s="78">
        <f t="shared" si="49"/>
        <v>0</v>
      </c>
      <c r="I120" s="78">
        <f t="shared" si="49"/>
        <v>0</v>
      </c>
      <c r="J120" s="78">
        <f t="shared" si="49"/>
        <v>0</v>
      </c>
      <c r="K120" s="78">
        <f t="shared" si="49"/>
        <v>0</v>
      </c>
      <c r="L120" s="78">
        <f t="shared" si="49"/>
        <v>0</v>
      </c>
      <c r="M120" s="78">
        <f t="shared" si="49"/>
        <v>0</v>
      </c>
      <c r="N120" s="78">
        <f t="shared" si="49"/>
        <v>0</v>
      </c>
      <c r="O120" s="78">
        <f t="shared" si="49"/>
        <v>0</v>
      </c>
      <c r="P120" s="78">
        <f t="shared" si="49"/>
        <v>0</v>
      </c>
    </row>
    <row r="121" spans="1:16" s="41" customFormat="1" ht="15" customHeight="1" hidden="1">
      <c r="A121" s="39" t="s">
        <v>279</v>
      </c>
      <c r="B121" s="48">
        <v>7612</v>
      </c>
      <c r="C121" s="39" t="s">
        <v>280</v>
      </c>
      <c r="D121" s="40" t="s">
        <v>47</v>
      </c>
      <c r="E121" s="78">
        <f>F121+I121</f>
        <v>0</v>
      </c>
      <c r="F121" s="80"/>
      <c r="G121" s="80"/>
      <c r="H121" s="80"/>
      <c r="I121" s="80"/>
      <c r="J121" s="78">
        <f>K121+N121</f>
        <v>0</v>
      </c>
      <c r="K121" s="80"/>
      <c r="L121" s="80"/>
      <c r="M121" s="80"/>
      <c r="N121" s="80"/>
      <c r="O121" s="80"/>
      <c r="P121" s="78">
        <f>E121+J121</f>
        <v>0</v>
      </c>
    </row>
    <row r="122" spans="1:16" s="61" customFormat="1" ht="35.25" customHeight="1">
      <c r="A122" s="63" t="s">
        <v>65</v>
      </c>
      <c r="B122" s="63"/>
      <c r="C122" s="63"/>
      <c r="D122" s="65" t="s">
        <v>81</v>
      </c>
      <c r="E122" s="74">
        <f>E123</f>
        <v>0</v>
      </c>
      <c r="F122" s="74">
        <f aca="true" t="shared" si="50" ref="F122:P123">F123</f>
        <v>0</v>
      </c>
      <c r="G122" s="74">
        <f t="shared" si="50"/>
        <v>0</v>
      </c>
      <c r="H122" s="74">
        <f t="shared" si="50"/>
        <v>0</v>
      </c>
      <c r="I122" s="74">
        <f t="shared" si="50"/>
        <v>0</v>
      </c>
      <c r="J122" s="74">
        <f t="shared" si="50"/>
        <v>1050000</v>
      </c>
      <c r="K122" s="74">
        <f t="shared" si="50"/>
        <v>0</v>
      </c>
      <c r="L122" s="74">
        <f t="shared" si="50"/>
        <v>0</v>
      </c>
      <c r="M122" s="74">
        <f t="shared" si="50"/>
        <v>0</v>
      </c>
      <c r="N122" s="74">
        <f t="shared" si="50"/>
        <v>1050000</v>
      </c>
      <c r="O122" s="74">
        <f t="shared" si="50"/>
        <v>1050000</v>
      </c>
      <c r="P122" s="74">
        <f t="shared" si="50"/>
        <v>1050000</v>
      </c>
    </row>
    <row r="123" spans="1:16" s="8" customFormat="1" ht="32.25" customHeight="1">
      <c r="A123" s="69" t="s">
        <v>325</v>
      </c>
      <c r="B123" s="69"/>
      <c r="C123" s="69"/>
      <c r="D123" s="70" t="s">
        <v>81</v>
      </c>
      <c r="E123" s="83">
        <f>E124</f>
        <v>0</v>
      </c>
      <c r="F123" s="83">
        <f t="shared" si="50"/>
        <v>0</v>
      </c>
      <c r="G123" s="83">
        <f t="shared" si="50"/>
        <v>0</v>
      </c>
      <c r="H123" s="83">
        <f t="shared" si="50"/>
        <v>0</v>
      </c>
      <c r="I123" s="83">
        <f t="shared" si="50"/>
        <v>0</v>
      </c>
      <c r="J123" s="83">
        <f t="shared" si="50"/>
        <v>1050000</v>
      </c>
      <c r="K123" s="83">
        <f t="shared" si="50"/>
        <v>0</v>
      </c>
      <c r="L123" s="83">
        <f t="shared" si="50"/>
        <v>0</v>
      </c>
      <c r="M123" s="83">
        <f t="shared" si="50"/>
        <v>0</v>
      </c>
      <c r="N123" s="83">
        <f t="shared" si="50"/>
        <v>1050000</v>
      </c>
      <c r="O123" s="83">
        <f t="shared" si="50"/>
        <v>1050000</v>
      </c>
      <c r="P123" s="83">
        <f t="shared" si="50"/>
        <v>1050000</v>
      </c>
    </row>
    <row r="124" spans="1:16" s="51" customFormat="1" ht="20.25" customHeight="1">
      <c r="A124" s="25" t="s">
        <v>261</v>
      </c>
      <c r="B124" s="56">
        <v>8000</v>
      </c>
      <c r="C124" s="56"/>
      <c r="D124" s="50" t="s">
        <v>46</v>
      </c>
      <c r="E124" s="82">
        <f>SUM(E125:E129)</f>
        <v>0</v>
      </c>
      <c r="F124" s="82">
        <f aca="true" t="shared" si="51" ref="F124:P124">SUM(F125:F129)</f>
        <v>0</v>
      </c>
      <c r="G124" s="82">
        <f t="shared" si="51"/>
        <v>0</v>
      </c>
      <c r="H124" s="82">
        <f t="shared" si="51"/>
        <v>0</v>
      </c>
      <c r="I124" s="82">
        <f t="shared" si="51"/>
        <v>0</v>
      </c>
      <c r="J124" s="82">
        <f t="shared" si="51"/>
        <v>1050000</v>
      </c>
      <c r="K124" s="82">
        <f t="shared" si="51"/>
        <v>0</v>
      </c>
      <c r="L124" s="82">
        <f t="shared" si="51"/>
        <v>0</v>
      </c>
      <c r="M124" s="82">
        <f t="shared" si="51"/>
        <v>0</v>
      </c>
      <c r="N124" s="82">
        <f t="shared" si="51"/>
        <v>1050000</v>
      </c>
      <c r="O124" s="82">
        <f t="shared" si="51"/>
        <v>1050000</v>
      </c>
      <c r="P124" s="82">
        <f t="shared" si="51"/>
        <v>1050000</v>
      </c>
    </row>
    <row r="125" spans="1:16" s="7" customFormat="1" ht="15" customHeight="1" hidden="1">
      <c r="A125" s="36" t="s">
        <v>262</v>
      </c>
      <c r="B125" s="19">
        <v>8010</v>
      </c>
      <c r="C125" s="36" t="s">
        <v>146</v>
      </c>
      <c r="D125" s="21" t="s">
        <v>43</v>
      </c>
      <c r="E125" s="78"/>
      <c r="F125" s="78"/>
      <c r="G125" s="78"/>
      <c r="H125" s="78"/>
      <c r="I125" s="78"/>
      <c r="J125" s="78"/>
      <c r="K125" s="78"/>
      <c r="L125" s="78"/>
      <c r="M125" s="78"/>
      <c r="N125" s="78"/>
      <c r="O125" s="78"/>
      <c r="P125" s="78">
        <f>E125+J125</f>
        <v>0</v>
      </c>
    </row>
    <row r="126" spans="1:16" s="7" customFormat="1" ht="54" customHeight="1" hidden="1">
      <c r="A126" s="36" t="s">
        <v>11</v>
      </c>
      <c r="B126" s="19">
        <v>8370</v>
      </c>
      <c r="C126" s="36" t="s">
        <v>303</v>
      </c>
      <c r="D126" s="22" t="s">
        <v>12</v>
      </c>
      <c r="E126" s="78">
        <f>F126+I126</f>
        <v>0</v>
      </c>
      <c r="F126" s="78"/>
      <c r="G126" s="78"/>
      <c r="H126" s="78"/>
      <c r="I126" s="78"/>
      <c r="J126" s="78">
        <f>K126+N126</f>
        <v>0</v>
      </c>
      <c r="K126" s="78"/>
      <c r="L126" s="78"/>
      <c r="M126" s="78"/>
      <c r="N126" s="78"/>
      <c r="O126" s="78"/>
      <c r="P126" s="78">
        <f>E126+J126</f>
        <v>0</v>
      </c>
    </row>
    <row r="127" spans="1:16" s="7" customFormat="1" ht="28.5" customHeight="1" hidden="1">
      <c r="A127" s="36" t="s">
        <v>17</v>
      </c>
      <c r="B127" s="19">
        <v>8610</v>
      </c>
      <c r="C127" s="36" t="s">
        <v>18</v>
      </c>
      <c r="D127" s="22" t="s">
        <v>19</v>
      </c>
      <c r="E127" s="78">
        <f>F127+I127</f>
        <v>0</v>
      </c>
      <c r="F127" s="78"/>
      <c r="G127" s="78"/>
      <c r="H127" s="78"/>
      <c r="I127" s="78"/>
      <c r="J127" s="78">
        <f>K127+N127</f>
        <v>0</v>
      </c>
      <c r="K127" s="78"/>
      <c r="L127" s="78"/>
      <c r="M127" s="78"/>
      <c r="N127" s="78"/>
      <c r="O127" s="78"/>
      <c r="P127" s="78">
        <f>E127+J127</f>
        <v>0</v>
      </c>
    </row>
    <row r="128" spans="1:16" s="10" customFormat="1" ht="46.5" customHeight="1">
      <c r="A128" s="36" t="s">
        <v>22</v>
      </c>
      <c r="B128" s="36" t="s">
        <v>23</v>
      </c>
      <c r="C128" s="36" t="s">
        <v>303</v>
      </c>
      <c r="D128" s="22" t="s">
        <v>21</v>
      </c>
      <c r="E128" s="78">
        <f>F128+I128</f>
        <v>0</v>
      </c>
      <c r="F128" s="78"/>
      <c r="G128" s="78"/>
      <c r="H128" s="78"/>
      <c r="I128" s="78"/>
      <c r="J128" s="78">
        <f>K128+N128</f>
        <v>1050000</v>
      </c>
      <c r="K128" s="78"/>
      <c r="L128" s="78"/>
      <c r="M128" s="78"/>
      <c r="N128" s="78">
        <v>1050000</v>
      </c>
      <c r="O128" s="78">
        <v>1050000</v>
      </c>
      <c r="P128" s="78">
        <f>E128+J128</f>
        <v>1050000</v>
      </c>
    </row>
    <row r="129" spans="1:16" s="9" customFormat="1" ht="29.25" customHeight="1" hidden="1">
      <c r="A129" s="36" t="s">
        <v>304</v>
      </c>
      <c r="B129" s="36" t="s">
        <v>305</v>
      </c>
      <c r="C129" s="36" t="s">
        <v>303</v>
      </c>
      <c r="D129" s="22" t="s">
        <v>68</v>
      </c>
      <c r="E129" s="78">
        <f>F129+I129</f>
        <v>0</v>
      </c>
      <c r="F129" s="77"/>
      <c r="G129" s="77"/>
      <c r="H129" s="77"/>
      <c r="I129" s="77"/>
      <c r="J129" s="78">
        <f>K129+N129</f>
        <v>0</v>
      </c>
      <c r="K129" s="77"/>
      <c r="L129" s="77"/>
      <c r="M129" s="77"/>
      <c r="N129" s="77"/>
      <c r="O129" s="77"/>
      <c r="P129" s="78">
        <f>E129+J129</f>
        <v>0</v>
      </c>
    </row>
    <row r="130" spans="1:16" s="87" customFormat="1" ht="16.5">
      <c r="A130" s="85"/>
      <c r="B130" s="85"/>
      <c r="C130" s="85"/>
      <c r="D130" s="86" t="s">
        <v>38</v>
      </c>
      <c r="E130" s="74">
        <f aca="true" t="shared" si="52" ref="E130:P130">E12+E16+E34+E58+E103+E115+E122</f>
        <v>826668</v>
      </c>
      <c r="F130" s="74">
        <f t="shared" si="52"/>
        <v>826668</v>
      </c>
      <c r="G130" s="74">
        <f t="shared" si="52"/>
        <v>0</v>
      </c>
      <c r="H130" s="74">
        <f t="shared" si="52"/>
        <v>0</v>
      </c>
      <c r="I130" s="74">
        <f t="shared" si="52"/>
        <v>0</v>
      </c>
      <c r="J130" s="74">
        <f t="shared" si="52"/>
        <v>1015000</v>
      </c>
      <c r="K130" s="74">
        <f t="shared" si="52"/>
        <v>0</v>
      </c>
      <c r="L130" s="74">
        <f t="shared" si="52"/>
        <v>0</v>
      </c>
      <c r="M130" s="74">
        <f t="shared" si="52"/>
        <v>0</v>
      </c>
      <c r="N130" s="74">
        <f t="shared" si="52"/>
        <v>1015000</v>
      </c>
      <c r="O130" s="74">
        <f t="shared" si="52"/>
        <v>1015000</v>
      </c>
      <c r="P130" s="74">
        <f t="shared" si="52"/>
        <v>1841668</v>
      </c>
    </row>
    <row r="131" spans="2:16" ht="12.75">
      <c r="B131" s="11"/>
      <c r="C131" s="11"/>
      <c r="D131" s="12"/>
      <c r="G131" s="13"/>
      <c r="H131" s="13"/>
      <c r="I131" s="13"/>
      <c r="J131" s="13"/>
      <c r="K131" s="13"/>
      <c r="L131" s="13"/>
      <c r="M131" s="13"/>
      <c r="N131" s="13"/>
      <c r="O131" s="13"/>
      <c r="P131" s="13"/>
    </row>
    <row r="132" spans="2:16" ht="18.75">
      <c r="B132" s="71" t="s">
        <v>9</v>
      </c>
      <c r="C132" s="11"/>
      <c r="D132" s="12"/>
      <c r="G132" s="13"/>
      <c r="H132" s="13"/>
      <c r="I132" s="13"/>
      <c r="J132" s="13"/>
      <c r="K132" s="13"/>
      <c r="L132" s="13"/>
      <c r="M132" s="13"/>
      <c r="N132" s="13"/>
      <c r="O132" s="13"/>
      <c r="P132" s="13"/>
    </row>
    <row r="133" spans="2:16" ht="18.75">
      <c r="B133" s="71" t="s">
        <v>66</v>
      </c>
      <c r="C133" s="11"/>
      <c r="D133" s="12"/>
      <c r="G133" s="13"/>
      <c r="H133" s="73" t="s">
        <v>10</v>
      </c>
      <c r="I133" s="13"/>
      <c r="J133" s="13"/>
      <c r="K133" s="13"/>
      <c r="L133" s="13"/>
      <c r="M133" s="13"/>
      <c r="N133" s="13"/>
      <c r="O133" s="13"/>
      <c r="P133" s="13"/>
    </row>
    <row r="134" spans="3:6" ht="18.75">
      <c r="C134" s="71"/>
      <c r="E134" s="72"/>
      <c r="F134" s="72"/>
    </row>
    <row r="135" spans="3:6" s="3" customFormat="1" ht="18.75">
      <c r="C135" s="71"/>
      <c r="D135" s="71"/>
      <c r="E135" s="71"/>
      <c r="F135" s="71"/>
    </row>
    <row r="136" spans="2:3" ht="12.75">
      <c r="B136" s="11"/>
      <c r="C136" s="11"/>
    </row>
    <row r="137" spans="2:3" ht="12.75">
      <c r="B137" s="11"/>
      <c r="C137" s="11"/>
    </row>
    <row r="138" spans="2:6" ht="12.75">
      <c r="B138" s="11"/>
      <c r="C138" s="11"/>
      <c r="E138" s="14"/>
      <c r="F138" s="14"/>
    </row>
    <row r="139" spans="2:3" ht="12.75">
      <c r="B139" s="11"/>
      <c r="C139" s="11"/>
    </row>
    <row r="140" spans="2:3" ht="12.75">
      <c r="B140" s="11"/>
      <c r="C140" s="11"/>
    </row>
    <row r="141" spans="2:3" ht="12.75">
      <c r="B141" s="11"/>
      <c r="C141" s="11"/>
    </row>
    <row r="142" spans="2:3" ht="12.75">
      <c r="B142" s="11"/>
      <c r="C142" s="11"/>
    </row>
    <row r="143" spans="2:3" ht="12.75">
      <c r="B143" s="11"/>
      <c r="C143" s="11"/>
    </row>
    <row r="144" spans="2:3" ht="12.75">
      <c r="B144" s="11"/>
      <c r="C144" s="11"/>
    </row>
    <row r="145" spans="2:3" ht="12.75">
      <c r="B145" s="11"/>
      <c r="C145" s="11"/>
    </row>
    <row r="146" spans="2:3" ht="12.75">
      <c r="B146" s="11"/>
      <c r="C146" s="11"/>
    </row>
    <row r="147" spans="2:3" ht="12.75">
      <c r="B147" s="11"/>
      <c r="C147" s="11"/>
    </row>
    <row r="148" spans="2:3" ht="12.75">
      <c r="B148" s="11"/>
      <c r="C148" s="11"/>
    </row>
    <row r="149" spans="2:3" ht="12.75">
      <c r="B149" s="11"/>
      <c r="C149" s="11"/>
    </row>
    <row r="150" spans="2:3" ht="12.75">
      <c r="B150" s="11"/>
      <c r="C150" s="11"/>
    </row>
    <row r="151" spans="2:3" ht="12.75">
      <c r="B151" s="11"/>
      <c r="C151" s="11"/>
    </row>
    <row r="152" spans="2:3" ht="12.75">
      <c r="B152" s="11"/>
      <c r="C152" s="11"/>
    </row>
    <row r="153" spans="2:3" ht="12.75">
      <c r="B153" s="11"/>
      <c r="C153" s="11"/>
    </row>
    <row r="154" spans="2:3" ht="12.75">
      <c r="B154" s="11"/>
      <c r="C154" s="11"/>
    </row>
    <row r="155" spans="2:3" ht="12.75">
      <c r="B155" s="11"/>
      <c r="C155" s="11"/>
    </row>
    <row r="156" spans="2:3" ht="12.75">
      <c r="B156" s="11"/>
      <c r="C156" s="11"/>
    </row>
    <row r="157" spans="2:3" ht="12.75">
      <c r="B157" s="11"/>
      <c r="C157" s="11"/>
    </row>
    <row r="158" spans="2:3" ht="12.75">
      <c r="B158" s="11"/>
      <c r="C158" s="11"/>
    </row>
    <row r="159" spans="2:3" ht="12.75">
      <c r="B159" s="11"/>
      <c r="C159" s="11"/>
    </row>
    <row r="160" spans="2:3" ht="12.75">
      <c r="B160" s="11"/>
      <c r="C160" s="11"/>
    </row>
    <row r="161" spans="2:3" ht="12.75">
      <c r="B161" s="11"/>
      <c r="C161" s="11"/>
    </row>
    <row r="162" spans="2:3" ht="12.75">
      <c r="B162" s="11"/>
      <c r="C162" s="11"/>
    </row>
    <row r="163" spans="2:3" ht="12.75">
      <c r="B163" s="11"/>
      <c r="C163" s="11"/>
    </row>
    <row r="164" spans="2:3" ht="12.75">
      <c r="B164" s="11"/>
      <c r="C164" s="11"/>
    </row>
    <row r="165" spans="2:3" ht="12.75">
      <c r="B165" s="11"/>
      <c r="C165" s="11"/>
    </row>
    <row r="166" spans="2:3" ht="12.75">
      <c r="B166" s="11"/>
      <c r="C166" s="11"/>
    </row>
    <row r="167" spans="2:3" ht="12.75">
      <c r="B167" s="11"/>
      <c r="C167" s="11"/>
    </row>
    <row r="168" spans="2:3" ht="12.75">
      <c r="B168" s="11"/>
      <c r="C168" s="11"/>
    </row>
    <row r="169" spans="2:3" ht="12.75">
      <c r="B169" s="11"/>
      <c r="C169" s="11"/>
    </row>
    <row r="170" spans="2:3" ht="12.75">
      <c r="B170" s="11"/>
      <c r="C170" s="11"/>
    </row>
    <row r="171" spans="2:3" ht="12.75">
      <c r="B171" s="11"/>
      <c r="C171" s="11"/>
    </row>
    <row r="172" spans="2:3" ht="12.75">
      <c r="B172" s="11"/>
      <c r="C172" s="11"/>
    </row>
    <row r="173" spans="2:3" ht="12.75">
      <c r="B173" s="11"/>
      <c r="C173" s="11"/>
    </row>
    <row r="174" spans="2:3" ht="12.75">
      <c r="B174" s="11"/>
      <c r="C174" s="11"/>
    </row>
    <row r="175" spans="2:3" ht="12.75">
      <c r="B175" s="11"/>
      <c r="C175" s="11"/>
    </row>
    <row r="176" spans="2:3" ht="12.75">
      <c r="B176" s="11"/>
      <c r="C176" s="11"/>
    </row>
    <row r="177" spans="2:3" ht="12.75">
      <c r="B177" s="11"/>
      <c r="C177" s="11"/>
    </row>
    <row r="178" spans="2:3" ht="12.75">
      <c r="B178" s="11"/>
      <c r="C178" s="11"/>
    </row>
    <row r="179" spans="2:3" ht="12.75">
      <c r="B179" s="11"/>
      <c r="C179" s="11"/>
    </row>
    <row r="180" spans="2:3" ht="12.75">
      <c r="B180" s="11"/>
      <c r="C180" s="11"/>
    </row>
    <row r="181" spans="2:3" ht="12.75">
      <c r="B181" s="11"/>
      <c r="C181" s="11"/>
    </row>
    <row r="182" spans="2:3" ht="12.75">
      <c r="B182" s="11"/>
      <c r="C182" s="11"/>
    </row>
    <row r="183" spans="2:3" ht="12.75">
      <c r="B183" s="11"/>
      <c r="C183" s="11"/>
    </row>
    <row r="184" spans="2:3" ht="12.75">
      <c r="B184" s="11"/>
      <c r="C184" s="11"/>
    </row>
    <row r="185" spans="2:3" ht="12.75">
      <c r="B185" s="11"/>
      <c r="C185" s="11"/>
    </row>
    <row r="186" spans="2:3" ht="12.75">
      <c r="B186" s="11"/>
      <c r="C186" s="11"/>
    </row>
    <row r="187" spans="2:3" ht="12.75">
      <c r="B187" s="11"/>
      <c r="C187" s="11"/>
    </row>
    <row r="188" spans="2:3" ht="12.75">
      <c r="B188" s="11"/>
      <c r="C188" s="11"/>
    </row>
    <row r="189" spans="2:3" ht="12.75">
      <c r="B189" s="11"/>
      <c r="C189" s="11"/>
    </row>
    <row r="190" spans="2:3" ht="12.75">
      <c r="B190" s="11"/>
      <c r="C190" s="11"/>
    </row>
    <row r="191" spans="2:3" ht="12.75">
      <c r="B191" s="11"/>
      <c r="C191" s="11"/>
    </row>
    <row r="192" spans="2:3" ht="12.75">
      <c r="B192" s="11"/>
      <c r="C192" s="11"/>
    </row>
    <row r="193" spans="2:3" ht="12.75">
      <c r="B193" s="11"/>
      <c r="C193" s="11"/>
    </row>
    <row r="194" spans="2:3" ht="12.75">
      <c r="B194" s="11"/>
      <c r="C194" s="11"/>
    </row>
    <row r="195" spans="2:3" ht="12.75">
      <c r="B195" s="11"/>
      <c r="C195" s="11"/>
    </row>
    <row r="196" spans="2:3" ht="12.75">
      <c r="B196" s="11"/>
      <c r="C196" s="11"/>
    </row>
    <row r="197" spans="2:3" ht="12.75">
      <c r="B197" s="11"/>
      <c r="C197" s="11"/>
    </row>
    <row r="198" spans="2:3" ht="12.75">
      <c r="B198" s="11"/>
      <c r="C198" s="11"/>
    </row>
    <row r="199" spans="2:3" ht="12.75">
      <c r="B199" s="11"/>
      <c r="C199" s="11"/>
    </row>
    <row r="200" spans="2:3" ht="12.75">
      <c r="B200" s="11"/>
      <c r="C200" s="11"/>
    </row>
    <row r="201" spans="2:3" ht="12.75">
      <c r="B201" s="11"/>
      <c r="C201" s="11"/>
    </row>
    <row r="202" spans="2:3" ht="12.75">
      <c r="B202" s="11"/>
      <c r="C202" s="11"/>
    </row>
    <row r="203" spans="2:3" ht="12.75">
      <c r="B203" s="11"/>
      <c r="C203" s="11"/>
    </row>
    <row r="204" spans="2:3" ht="12.75">
      <c r="B204" s="11"/>
      <c r="C204" s="11"/>
    </row>
    <row r="205" spans="2:3" ht="12.75">
      <c r="B205" s="11"/>
      <c r="C205" s="11"/>
    </row>
    <row r="206" spans="2:3" ht="12.75">
      <c r="B206" s="11"/>
      <c r="C206" s="11"/>
    </row>
    <row r="207" spans="2:3" ht="12.75">
      <c r="B207" s="11"/>
      <c r="C207" s="11"/>
    </row>
    <row r="208" spans="2:3" ht="12.75">
      <c r="B208" s="11"/>
      <c r="C208" s="11"/>
    </row>
    <row r="209" spans="2:3" ht="12.75">
      <c r="B209" s="11"/>
      <c r="C209" s="11"/>
    </row>
    <row r="210" spans="2:3" ht="12.75">
      <c r="B210" s="11"/>
      <c r="C210" s="11"/>
    </row>
    <row r="211" spans="2:3" ht="12.75">
      <c r="B211" s="11"/>
      <c r="C211" s="11"/>
    </row>
    <row r="212" spans="2:3" ht="12.75">
      <c r="B212" s="11"/>
      <c r="C212" s="11"/>
    </row>
    <row r="213" spans="2:3" ht="12.75">
      <c r="B213" s="11"/>
      <c r="C213" s="11"/>
    </row>
    <row r="214" spans="2:3" ht="12.75">
      <c r="B214" s="11"/>
      <c r="C214" s="11"/>
    </row>
    <row r="215" spans="2:3" ht="12.75">
      <c r="B215" s="11"/>
      <c r="C215" s="11"/>
    </row>
    <row r="216" spans="2:3" ht="12.75">
      <c r="B216" s="11"/>
      <c r="C216" s="11"/>
    </row>
    <row r="217" spans="2:3" ht="12.75">
      <c r="B217" s="11"/>
      <c r="C217" s="11"/>
    </row>
    <row r="218" spans="2:3" ht="12.75">
      <c r="B218" s="11"/>
      <c r="C218" s="11"/>
    </row>
    <row r="219" spans="2:3" ht="12.75">
      <c r="B219" s="11"/>
      <c r="C219" s="11"/>
    </row>
    <row r="220" spans="2:3" ht="12.75">
      <c r="B220" s="11"/>
      <c r="C220" s="11"/>
    </row>
    <row r="221" spans="2:3" ht="12.75">
      <c r="B221" s="11"/>
      <c r="C221" s="11"/>
    </row>
    <row r="222" spans="2:3" ht="12.75">
      <c r="B222" s="11"/>
      <c r="C222" s="11"/>
    </row>
    <row r="223" spans="2:3" ht="12.75">
      <c r="B223" s="11"/>
      <c r="C223" s="11"/>
    </row>
    <row r="224" spans="2:3" ht="12.75">
      <c r="B224" s="11"/>
      <c r="C224" s="11"/>
    </row>
    <row r="225" spans="2:3" ht="12.75">
      <c r="B225" s="11"/>
      <c r="C225" s="11"/>
    </row>
    <row r="226" spans="2:3" ht="12.75">
      <c r="B226" s="11"/>
      <c r="C226" s="11"/>
    </row>
    <row r="227" spans="2:3" ht="12.75">
      <c r="B227" s="11"/>
      <c r="C227" s="11"/>
    </row>
    <row r="228" spans="2:3" ht="12.75">
      <c r="B228" s="11"/>
      <c r="C228" s="11"/>
    </row>
    <row r="229" spans="2:3" ht="12.75">
      <c r="B229" s="11"/>
      <c r="C229" s="11"/>
    </row>
    <row r="230" spans="2:3" ht="12.75">
      <c r="B230" s="11"/>
      <c r="C230" s="11"/>
    </row>
    <row r="231" spans="2:3" ht="12.75">
      <c r="B231" s="11"/>
      <c r="C231" s="11"/>
    </row>
    <row r="232" spans="2:3" ht="12.75">
      <c r="B232" s="11"/>
      <c r="C232" s="11"/>
    </row>
    <row r="233" spans="2:3" ht="12.75">
      <c r="B233" s="11"/>
      <c r="C233" s="11"/>
    </row>
    <row r="234" spans="2:3" ht="12.75">
      <c r="B234" s="11"/>
      <c r="C234" s="11"/>
    </row>
    <row r="235" spans="2:3" ht="12.75">
      <c r="B235" s="11"/>
      <c r="C235" s="11"/>
    </row>
    <row r="236" spans="2:3" ht="12.75">
      <c r="B236" s="11"/>
      <c r="C236" s="11"/>
    </row>
    <row r="237" spans="2:3" ht="12.75">
      <c r="B237" s="11"/>
      <c r="C237" s="11"/>
    </row>
    <row r="238" spans="2:3" ht="12.75">
      <c r="B238" s="11"/>
      <c r="C238" s="11"/>
    </row>
    <row r="239" spans="2:3" ht="12.75">
      <c r="B239" s="11"/>
      <c r="C239" s="11"/>
    </row>
    <row r="240" spans="2:3" ht="12.75">
      <c r="B240" s="11"/>
      <c r="C240" s="11"/>
    </row>
    <row r="241" spans="2:3" ht="12.75">
      <c r="B241" s="11"/>
      <c r="C241" s="11"/>
    </row>
    <row r="242" spans="2:3" ht="12.75">
      <c r="B242" s="11"/>
      <c r="C242" s="11"/>
    </row>
    <row r="243" spans="2:3" ht="12.75">
      <c r="B243" s="11"/>
      <c r="C243" s="11"/>
    </row>
    <row r="244" spans="2:3" ht="12.75">
      <c r="B244" s="11"/>
      <c r="C244" s="11"/>
    </row>
    <row r="245" spans="2:3" ht="12.75">
      <c r="B245" s="11"/>
      <c r="C245" s="11"/>
    </row>
    <row r="246" spans="2:3" ht="12.75">
      <c r="B246" s="11"/>
      <c r="C246" s="11"/>
    </row>
    <row r="247" spans="2:3" ht="12.75">
      <c r="B247" s="11"/>
      <c r="C247" s="11"/>
    </row>
    <row r="248" spans="2:3" ht="12.75">
      <c r="B248" s="11"/>
      <c r="C248" s="11"/>
    </row>
    <row r="249" spans="2:3" ht="12.75">
      <c r="B249" s="11"/>
      <c r="C249" s="11"/>
    </row>
    <row r="250" spans="2:3" ht="12.75">
      <c r="B250" s="11"/>
      <c r="C250" s="11"/>
    </row>
    <row r="251" spans="2:3" ht="12.75">
      <c r="B251" s="11"/>
      <c r="C251" s="11"/>
    </row>
    <row r="252" spans="2:3" ht="12.75">
      <c r="B252" s="11"/>
      <c r="C252" s="11"/>
    </row>
    <row r="253" spans="2:3" ht="12.75">
      <c r="B253" s="11"/>
      <c r="C253" s="11"/>
    </row>
    <row r="254" spans="2:3" ht="12.75">
      <c r="B254" s="11"/>
      <c r="C254" s="11"/>
    </row>
    <row r="255" spans="2:3" ht="12.75">
      <c r="B255" s="11"/>
      <c r="C255" s="11"/>
    </row>
    <row r="256" spans="2:3" ht="12.75">
      <c r="B256" s="11"/>
      <c r="C256" s="11"/>
    </row>
    <row r="257" spans="2:3" ht="12.75">
      <c r="B257" s="11"/>
      <c r="C257" s="11"/>
    </row>
    <row r="258" spans="2:3" ht="12.75">
      <c r="B258" s="11"/>
      <c r="C258" s="11"/>
    </row>
    <row r="259" spans="2:3" ht="12.75">
      <c r="B259" s="11"/>
      <c r="C259" s="11"/>
    </row>
    <row r="260" spans="2:3" ht="12.75">
      <c r="B260" s="11"/>
      <c r="C260" s="11"/>
    </row>
    <row r="261" spans="2:3" ht="12.75">
      <c r="B261" s="11"/>
      <c r="C261" s="11"/>
    </row>
    <row r="262" spans="2:3" ht="12.75">
      <c r="B262" s="11"/>
      <c r="C262" s="11"/>
    </row>
    <row r="263" spans="2:3" ht="12.75">
      <c r="B263" s="11"/>
      <c r="C263" s="11"/>
    </row>
    <row r="264" spans="2:3" ht="12.75">
      <c r="B264" s="11"/>
      <c r="C264" s="11"/>
    </row>
    <row r="265" spans="2:3" ht="12.75">
      <c r="B265" s="11"/>
      <c r="C265" s="11"/>
    </row>
    <row r="266" spans="2:3" ht="12.75">
      <c r="B266" s="11"/>
      <c r="C266" s="11"/>
    </row>
    <row r="267" spans="2:3" ht="12.75">
      <c r="B267" s="11"/>
      <c r="C267" s="11"/>
    </row>
    <row r="268" spans="2:3" ht="12.75">
      <c r="B268" s="11"/>
      <c r="C268" s="11"/>
    </row>
    <row r="269" spans="2:3" ht="12.75">
      <c r="B269" s="11"/>
      <c r="C269" s="11"/>
    </row>
    <row r="270" spans="2:3" ht="12.75">
      <c r="B270" s="11"/>
      <c r="C270" s="11"/>
    </row>
    <row r="271" spans="2:3" ht="12.75">
      <c r="B271" s="11"/>
      <c r="C271" s="11"/>
    </row>
    <row r="272" spans="2:3" ht="12.75">
      <c r="B272" s="11"/>
      <c r="C272" s="11"/>
    </row>
    <row r="273" spans="2:3" ht="12.75">
      <c r="B273" s="11"/>
      <c r="C273" s="11"/>
    </row>
    <row r="274" spans="2:3" ht="12.75">
      <c r="B274" s="11"/>
      <c r="C274" s="11"/>
    </row>
    <row r="275" spans="2:3" ht="12.75">
      <c r="B275" s="11"/>
      <c r="C275" s="11"/>
    </row>
    <row r="276" spans="2:3" ht="12.75">
      <c r="B276" s="11"/>
      <c r="C276" s="11"/>
    </row>
    <row r="277" spans="2:3" ht="12.75">
      <c r="B277" s="11"/>
      <c r="C277" s="11"/>
    </row>
    <row r="278" spans="2:3" ht="12.75">
      <c r="B278" s="11"/>
      <c r="C278" s="11"/>
    </row>
    <row r="279" spans="2:3" ht="12.75">
      <c r="B279" s="11"/>
      <c r="C279" s="11"/>
    </row>
    <row r="280" spans="2:3" ht="12.75">
      <c r="B280" s="11"/>
      <c r="C280" s="11"/>
    </row>
    <row r="281" spans="2:3" ht="12.75">
      <c r="B281" s="11"/>
      <c r="C281" s="11"/>
    </row>
    <row r="282" spans="2:3" ht="12.75">
      <c r="B282" s="11"/>
      <c r="C282" s="11"/>
    </row>
    <row r="283" spans="2:3" ht="12.75">
      <c r="B283" s="11"/>
      <c r="C283" s="11"/>
    </row>
    <row r="284" spans="2:3" ht="12.75">
      <c r="B284" s="11"/>
      <c r="C284" s="11"/>
    </row>
    <row r="285" spans="2:3" ht="12.75">
      <c r="B285" s="11"/>
      <c r="C285" s="11"/>
    </row>
    <row r="286" spans="2:3" ht="12.75">
      <c r="B286" s="11"/>
      <c r="C286" s="11"/>
    </row>
    <row r="287" spans="2:3" ht="12.75">
      <c r="B287" s="11"/>
      <c r="C287" s="11"/>
    </row>
    <row r="288" spans="2:3" ht="12.75">
      <c r="B288" s="11"/>
      <c r="C288" s="11"/>
    </row>
    <row r="289" spans="2:3" ht="12.75">
      <c r="B289" s="11"/>
      <c r="C289" s="11"/>
    </row>
    <row r="290" spans="2:3" ht="12.75">
      <c r="B290" s="11"/>
      <c r="C290" s="11"/>
    </row>
    <row r="291" spans="2:3" ht="12.75">
      <c r="B291" s="11"/>
      <c r="C291" s="11"/>
    </row>
    <row r="292" spans="2:3" ht="12.75">
      <c r="B292" s="11"/>
      <c r="C292" s="11"/>
    </row>
    <row r="293" spans="2:3" ht="12.75">
      <c r="B293" s="11"/>
      <c r="C293" s="11"/>
    </row>
    <row r="294" spans="2:3" ht="12.75">
      <c r="B294" s="11"/>
      <c r="C294" s="11"/>
    </row>
    <row r="295" spans="2:3" ht="12.75">
      <c r="B295" s="11"/>
      <c r="C295" s="11"/>
    </row>
    <row r="296" spans="2:3" ht="12.75">
      <c r="B296" s="11"/>
      <c r="C296" s="11"/>
    </row>
    <row r="297" spans="2:3" ht="12.75">
      <c r="B297" s="11"/>
      <c r="C297" s="11"/>
    </row>
    <row r="298" spans="2:3" ht="12.75">
      <c r="B298" s="11"/>
      <c r="C298" s="11"/>
    </row>
    <row r="299" spans="2:3" ht="12.75">
      <c r="B299" s="11"/>
      <c r="C299" s="11"/>
    </row>
    <row r="300" spans="2:3" ht="12.75">
      <c r="B300" s="11"/>
      <c r="C300" s="11"/>
    </row>
    <row r="301" spans="2:3" ht="12.75">
      <c r="B301" s="11"/>
      <c r="C301" s="11"/>
    </row>
    <row r="302" spans="2:3" ht="12.75">
      <c r="B302" s="11"/>
      <c r="C302" s="11"/>
    </row>
    <row r="303" spans="2:3" ht="12.75">
      <c r="B303" s="11"/>
      <c r="C303" s="11"/>
    </row>
    <row r="304" spans="2:3" ht="12.75">
      <c r="B304" s="11"/>
      <c r="C304" s="11"/>
    </row>
    <row r="305" spans="2:3" ht="12.75">
      <c r="B305" s="11"/>
      <c r="C305" s="11"/>
    </row>
    <row r="306" spans="2:3" ht="12.75">
      <c r="B306" s="11"/>
      <c r="C306" s="11"/>
    </row>
    <row r="307" spans="2:3" ht="12.75">
      <c r="B307" s="11"/>
      <c r="C307" s="11"/>
    </row>
    <row r="308" spans="2:3" ht="12.75">
      <c r="B308" s="11"/>
      <c r="C308" s="11"/>
    </row>
    <row r="309" spans="2:3" ht="12.75">
      <c r="B309" s="11"/>
      <c r="C309" s="11"/>
    </row>
    <row r="310" spans="2:3" ht="12.75">
      <c r="B310" s="11"/>
      <c r="C310" s="11"/>
    </row>
    <row r="311" spans="2:3" ht="12.75">
      <c r="B311" s="11"/>
      <c r="C311" s="11"/>
    </row>
    <row r="312" spans="2:3" ht="12.75">
      <c r="B312" s="11"/>
      <c r="C312" s="11"/>
    </row>
    <row r="313" spans="2:3" ht="12.75">
      <c r="B313" s="11"/>
      <c r="C313" s="11"/>
    </row>
    <row r="314" spans="2:3" ht="12.75">
      <c r="B314" s="11"/>
      <c r="C314" s="11"/>
    </row>
    <row r="315" spans="2:3" ht="12.75">
      <c r="B315" s="11"/>
      <c r="C315" s="11"/>
    </row>
    <row r="316" spans="2:3" ht="12.75">
      <c r="B316" s="11"/>
      <c r="C316" s="11"/>
    </row>
    <row r="317" spans="2:3" ht="12.75">
      <c r="B317" s="11"/>
      <c r="C317" s="11"/>
    </row>
    <row r="318" spans="2:3" ht="12.75">
      <c r="B318" s="11"/>
      <c r="C318" s="11"/>
    </row>
    <row r="319" spans="2:3" ht="12.75">
      <c r="B319" s="11"/>
      <c r="C319" s="11"/>
    </row>
  </sheetData>
  <sheetProtection/>
  <mergeCells count="20">
    <mergeCell ref="M1:P1"/>
    <mergeCell ref="J4:M4"/>
    <mergeCell ref="N9:N10"/>
    <mergeCell ref="G9:H9"/>
    <mergeCell ref="A5:P5"/>
    <mergeCell ref="P8:P10"/>
    <mergeCell ref="D8:D10"/>
    <mergeCell ref="B8:B10"/>
    <mergeCell ref="F9:F10"/>
    <mergeCell ref="K9:K10"/>
    <mergeCell ref="E8:I8"/>
    <mergeCell ref="A8:A10"/>
    <mergeCell ref="I9:I10"/>
    <mergeCell ref="C8:C10"/>
    <mergeCell ref="E9:E10"/>
    <mergeCell ref="M2:P2"/>
    <mergeCell ref="M3:P3"/>
    <mergeCell ref="L9:M9"/>
    <mergeCell ref="J9:J10"/>
    <mergeCell ref="J8:O8"/>
  </mergeCells>
  <printOptions/>
  <pageMargins left="0.1968503937007874" right="0.1968503937007874" top="0.5511811023622047" bottom="0.3937007874015748" header="0" footer="0"/>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Оксана</dc:creator>
  <cp:keywords/>
  <dc:description/>
  <cp:lastModifiedBy>Loner-XP</cp:lastModifiedBy>
  <cp:lastPrinted>2017-08-07T13:20:23Z</cp:lastPrinted>
  <dcterms:created xsi:type="dcterms:W3CDTF">1996-10-08T23:32:33Z</dcterms:created>
  <dcterms:modified xsi:type="dcterms:W3CDTF">2017-08-18T12:19:49Z</dcterms:modified>
  <cp:category/>
  <cp:version/>
  <cp:contentType/>
  <cp:contentStatus/>
</cp:coreProperties>
</file>